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3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oncurrentCalc="0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calcChain.xml><?xml version="1.0" encoding="utf-8"?>
<calcChain xmlns="http://schemas.openxmlformats.org/spreadsheetml/2006/main">
  <c r="C19" i="3"/>
  <c r="D19"/>
  <c r="E19"/>
  <c r="F19"/>
  <c r="G19"/>
  <c r="H19"/>
  <c r="I19"/>
  <c r="D27"/>
  <c r="E27"/>
  <c r="F27"/>
  <c r="G27"/>
  <c r="H27"/>
  <c r="I27"/>
  <c r="C27"/>
  <c r="D14" i="1"/>
  <c r="E14"/>
  <c r="F14"/>
  <c r="G14"/>
  <c r="H14"/>
  <c r="I14"/>
  <c r="C14"/>
  <c r="C10"/>
  <c r="D10"/>
  <c r="E10"/>
  <c r="F10"/>
  <c r="G10"/>
  <c r="H10"/>
  <c r="I10"/>
  <c r="D15"/>
  <c r="C19"/>
  <c r="D19"/>
  <c r="E19"/>
  <c r="F19"/>
  <c r="G19"/>
  <c r="H19"/>
  <c r="I19"/>
  <c r="D22" i="2"/>
  <c r="E22"/>
  <c r="F22"/>
  <c r="G22"/>
  <c r="H22"/>
  <c r="I22"/>
  <c r="J22"/>
  <c r="K22"/>
  <c r="D16"/>
  <c r="E16"/>
  <c r="F16"/>
  <c r="G16"/>
  <c r="H16"/>
  <c r="I16"/>
  <c r="J16"/>
  <c r="K16"/>
  <c r="E23"/>
  <c r="I23"/>
  <c r="C15" i="1"/>
  <c r="E15"/>
  <c r="F15"/>
  <c r="G15"/>
  <c r="H15"/>
  <c r="I15"/>
  <c r="E16"/>
  <c r="I16"/>
  <c r="D28" i="2"/>
  <c r="D31"/>
  <c r="D25" i="1"/>
  <c r="D27"/>
  <c r="C25"/>
  <c r="D12" i="2"/>
  <c r="E12"/>
  <c r="F12"/>
  <c r="G12"/>
  <c r="H12"/>
  <c r="I12"/>
  <c r="J12"/>
  <c r="K12"/>
  <c r="D17"/>
  <c r="E17"/>
  <c r="F17"/>
  <c r="G17"/>
  <c r="H17"/>
  <c r="I17"/>
  <c r="E18"/>
  <c r="I18"/>
  <c r="D29" i="1"/>
  <c r="E28" i="2"/>
  <c r="F28"/>
  <c r="G28"/>
  <c r="H28"/>
  <c r="I28"/>
  <c r="J28"/>
  <c r="K28"/>
  <c r="C28"/>
  <c r="E25" i="1"/>
  <c r="F25"/>
  <c r="G25"/>
  <c r="H25"/>
  <c r="I25"/>
  <c r="I27"/>
  <c r="H27"/>
  <c r="G27"/>
  <c r="F27"/>
  <c r="E27"/>
  <c r="E28"/>
  <c r="C22" i="2"/>
  <c r="C27" i="1"/>
  <c r="C12" i="2"/>
  <c r="J17"/>
  <c r="K17"/>
  <c r="E20" i="3"/>
  <c r="I20"/>
  <c r="I20" i="1"/>
  <c r="E20"/>
  <c r="E31" i="2"/>
  <c r="E32"/>
  <c r="F31"/>
  <c r="G31"/>
  <c r="H31"/>
  <c r="J31"/>
  <c r="K31"/>
  <c r="C31"/>
  <c r="K32"/>
  <c r="I31"/>
  <c r="I32"/>
  <c r="I28" i="1"/>
  <c r="C16" i="2"/>
  <c r="C17"/>
  <c r="D33"/>
  <c r="F33"/>
  <c r="G33"/>
  <c r="H33"/>
  <c r="J33"/>
  <c r="E33"/>
  <c r="E34"/>
  <c r="C29" i="1"/>
  <c r="G29"/>
  <c r="H29"/>
  <c r="K18" i="2"/>
  <c r="I33"/>
  <c r="F29" i="1"/>
  <c r="K33" i="2"/>
  <c r="E29" i="1"/>
  <c r="E30"/>
  <c r="I34" i="2"/>
  <c r="I29" i="1"/>
  <c r="I30"/>
  <c r="C33" i="2"/>
</calcChain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<sst xmlns="http://schemas.openxmlformats.org/spreadsheetml/2006/main" count="166" uniqueCount="87">
  <si>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</si>
  <si>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</si>
  <si>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</si>
  <si>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</si>
  <si>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</si>
  <si>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</si>
  <si>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</si>
  <si>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</si>
  <si>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</si>
  <si>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</si>
  <si>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</si>
  <si>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</si>
  <si>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</si>
  <si>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</si>
  <si>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</si>
  <si>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</si>
  <si>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</si>
  <si>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</si>
  <si>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</si>
  <si>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</si>
  <si>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</si>
  <si>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</si>
  <si>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</si>
  <si>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</si>
  <si>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</si>
  <si>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</si>
  <si>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</si>
  <si>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</si>
  <si>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</si>
  <si>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</si>
  <si>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</si>
  <si>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</si>
  <si>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</si>
  <si>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</si>
  <si>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</si>
  <si>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</si>
  <si>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</si>
  <si>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</si>
  <si>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</si>
  <si>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</si>
  <si>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</si>
  <si>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</si>
  <si>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</si>
  <si>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</si>
  <si>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</si>
  <si>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</si>
  <si>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</si>
  <si>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</si>
  <si>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</si>
  <si>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</si>
  <si>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</si>
  <si>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</si>
  <si>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</si>
  <si>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</si>
  <si>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</si>
  <si>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</si>
  <si>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</si>
  <si>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</si>
  <si>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</si>
  <si>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</si>
  <si>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</si>
  <si>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</si>
  <si>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</si>
  <si>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</si>
  <si>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</si>
  <si>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</si>
  <si>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</si>
  <si>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</si>
  <si>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</si>
  <si>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</si>
  <si>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</si>
  <si>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</si>
  <si>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</si>
  <si>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</si>
  <si>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</si>
  <si>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</si>
  <si>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</si>
  <si>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</si>
  <si>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</si>
  <si>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</si>
  <si>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</si>
  <si>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</si>
  <si>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</si>
  <si>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</si>
  <si>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18.11.2016 to 24.11.2016  under Review</t>
  </si>
  <si>
    <t>Summary of the Production of  Natural Gas during Week 18.11.2016 to 24.11.2016  under Review</t>
  </si>
  <si>
    <t>Summary of the Production of  Crude oil during Week 18.11.2016  to 24.11.2016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</si>
</sst>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4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1"/>
      <color rgb="FFFF0000"/>
      <name val="Calibri"/>
      <family val="2"/>
      <scheme val="minor"/>
    </font>
    <font>
      <u/>
      <sz val="10"/>
      <name val="Arial"/>
      <family val="2"/>
    </font>
    <font>
      <sz val="12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0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6" fillId="0" borderId="0" xfId="0" quotePrefix="1" applyFont="1" applyBorder="1"/>
    <xf numFmtId="0" fontId="7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2" fontId="6" fillId="2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/>
    <xf numFmtId="1" fontId="6" fillId="0" borderId="1" xfId="0" applyNumberFormat="1" applyFont="1" applyBorder="1" applyAlignment="1"/>
    <xf numFmtId="2" fontId="6" fillId="2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/>
    <xf numFmtId="0" fontId="8" fillId="0" borderId="1" xfId="0" applyFont="1" applyBorder="1" applyAlignment="1"/>
    <xf numFmtId="0" fontId="6" fillId="0" borderId="1" xfId="0" applyFont="1" applyBorder="1" applyAlignment="1"/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2" borderId="1" xfId="0" applyNumberFormat="1" applyFont="1" applyFill="1" applyBorder="1" applyAlignment="1"/>
    <xf numFmtId="2" fontId="6" fillId="2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0" fillId="0" borderId="1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M9" sqref="M9"/>
    </sheetView>
  </sheetViews>
  <sheetFormatPr defaultColWidth="9.140625" defaultRowHeight="12.75"/>
  <cols>
    <col min="1" max="1" width="6.5703125" style="23" customWidth="1"/>
    <col min="2" max="2" width="29.425781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8" style="23" customWidth="1"/>
    <col min="11" max="11" width="10.140625" style="29" customWidth="1"/>
    <col min="12" max="12" width="11" style="29" customWidth="1"/>
    <col min="13" max="24" width="14.140625" style="23" customWidth="1"/>
    <col min="25" max="16384" width="9.140625" style="23"/>
  </cols>
  <sheetData>
    <row r="1" spans="1:28" ht="18" customHeight="1">
      <c r="A1" s="149" t="s">
        <v>86</v>
      </c>
      <c r="B1" s="149"/>
      <c r="C1" s="149"/>
      <c r="D1" s="149"/>
      <c r="E1" s="149"/>
      <c r="F1" s="149"/>
      <c r="G1" s="149"/>
      <c r="H1" s="149"/>
      <c r="I1" s="149"/>
      <c r="J1" s="120"/>
      <c r="K1" s="22"/>
      <c r="L1" s="22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8" ht="20.100000000000001" customHeight="1">
      <c r="A2" s="28"/>
      <c r="B2" s="26"/>
      <c r="C2" s="41"/>
      <c r="D2" s="28"/>
      <c r="E2" s="28"/>
      <c r="F2" s="28"/>
      <c r="G2" s="28"/>
      <c r="H2" s="28"/>
      <c r="I2" s="28"/>
      <c r="J2" s="28"/>
      <c r="K2" s="25"/>
      <c r="L2" s="25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8" ht="24.75" customHeight="1">
      <c r="A3" s="154" t="s">
        <v>0</v>
      </c>
      <c r="B3" s="154" t="s">
        <v>49</v>
      </c>
      <c r="C3" s="153" t="s">
        <v>46</v>
      </c>
      <c r="D3" s="153"/>
      <c r="E3" s="153"/>
      <c r="F3" s="153"/>
      <c r="G3" s="153"/>
      <c r="H3" s="153"/>
      <c r="I3" s="153"/>
      <c r="J3" s="48"/>
    </row>
    <row r="4" spans="1:28" ht="51.75" customHeight="1">
      <c r="A4" s="154"/>
      <c r="B4" s="154"/>
      <c r="C4" s="119" t="s">
        <v>80</v>
      </c>
      <c r="D4" s="119" t="s">
        <v>24</v>
      </c>
      <c r="E4" s="119" t="s">
        <v>17</v>
      </c>
      <c r="F4" s="119" t="s">
        <v>16</v>
      </c>
      <c r="G4" s="119" t="s">
        <v>23</v>
      </c>
      <c r="H4" s="119" t="s">
        <v>22</v>
      </c>
      <c r="I4" s="119" t="s">
        <v>18</v>
      </c>
      <c r="J4" s="31"/>
    </row>
    <row r="5" spans="1:28" ht="15.95" customHeight="1">
      <c r="A5" s="56" t="s">
        <v>63</v>
      </c>
      <c r="B5" s="56" t="s">
        <v>64</v>
      </c>
      <c r="C5" s="56" t="s">
        <v>65</v>
      </c>
      <c r="D5" s="56" t="s">
        <v>66</v>
      </c>
      <c r="E5" s="56" t="s">
        <v>67</v>
      </c>
      <c r="F5" s="56" t="s">
        <v>68</v>
      </c>
      <c r="G5" s="56" t="s">
        <v>69</v>
      </c>
      <c r="H5" s="56" t="s">
        <v>70</v>
      </c>
      <c r="I5" s="56" t="s">
        <v>71</v>
      </c>
      <c r="J5" s="31"/>
      <c r="Z5" s="42" t="s">
        <v>1</v>
      </c>
      <c r="AA5" s="42" t="s">
        <v>2</v>
      </c>
      <c r="AB5" s="43" t="s">
        <v>3</v>
      </c>
    </row>
    <row r="6" spans="1:28" ht="15.95" customHeight="1">
      <c r="A6" s="2">
        <v>1</v>
      </c>
      <c r="B6" s="10" t="s">
        <v>26</v>
      </c>
      <c r="C6" s="17"/>
      <c r="D6" s="12"/>
      <c r="E6" s="12"/>
      <c r="F6" s="12"/>
      <c r="G6" s="13"/>
      <c r="H6" s="13"/>
      <c r="I6" s="13"/>
      <c r="J6" s="49"/>
      <c r="Z6" s="42" t="s">
        <v>4</v>
      </c>
      <c r="AA6" s="42" t="s">
        <v>5</v>
      </c>
      <c r="AB6" s="44" t="s">
        <v>6</v>
      </c>
    </row>
    <row r="7" spans="1:28" ht="15.95" customHeight="1">
      <c r="A7" s="3"/>
      <c r="B7" s="5" t="s">
        <v>32</v>
      </c>
      <c r="C7" s="17"/>
      <c r="D7" s="12"/>
      <c r="E7" s="12"/>
      <c r="F7" s="12"/>
      <c r="G7" s="13"/>
      <c r="H7" s="13"/>
      <c r="I7" s="13"/>
      <c r="J7" s="50"/>
      <c r="Z7" s="42"/>
      <c r="AA7" s="42"/>
      <c r="AB7" s="44"/>
    </row>
    <row r="8" spans="1:28" ht="15.95" customHeight="1">
      <c r="A8" s="3"/>
      <c r="B8" s="8" t="s">
        <v>27</v>
      </c>
      <c r="C8" s="96">
        <v>16799</v>
      </c>
      <c r="D8" s="96">
        <v>10709.744200000001</v>
      </c>
      <c r="E8" s="96">
        <v>10506.899797784807</v>
      </c>
      <c r="F8" s="96">
        <v>319.79476666666665</v>
      </c>
      <c r="G8" s="96">
        <v>316.48078864966669</v>
      </c>
      <c r="H8" s="96">
        <v>308.79997399562023</v>
      </c>
      <c r="I8" s="96">
        <v>309.59814382661443</v>
      </c>
      <c r="J8" s="50"/>
      <c r="K8" s="32"/>
      <c r="L8" s="32"/>
      <c r="Z8" s="42" t="s">
        <v>7</v>
      </c>
      <c r="AA8" s="42" t="s">
        <v>8</v>
      </c>
      <c r="AB8" s="44" t="s">
        <v>9</v>
      </c>
    </row>
    <row r="9" spans="1:28" ht="15.95" customHeight="1">
      <c r="A9" s="3"/>
      <c r="B9" s="8" t="s">
        <v>28</v>
      </c>
      <c r="C9" s="96">
        <v>26.399999999999995</v>
      </c>
      <c r="D9" s="96">
        <v>13.017200000000001</v>
      </c>
      <c r="E9" s="96">
        <v>10.034037887000004</v>
      </c>
      <c r="F9" s="97">
        <v>0.74176666666666669</v>
      </c>
      <c r="G9" s="97">
        <v>0.65152713219999991</v>
      </c>
      <c r="H9" s="97">
        <v>0.29626516499999994</v>
      </c>
      <c r="I9" s="97">
        <v>0.29871009900000001</v>
      </c>
      <c r="J9" s="50"/>
      <c r="K9" s="32"/>
      <c r="L9" s="32"/>
      <c r="Z9" s="42" t="s">
        <v>10</v>
      </c>
      <c r="AA9" s="42" t="s">
        <v>11</v>
      </c>
      <c r="AB9" s="44" t="s">
        <v>12</v>
      </c>
    </row>
    <row r="10" spans="1:28" ht="15.95" customHeight="1">
      <c r="A10" s="3"/>
      <c r="B10" s="11" t="s">
        <v>29</v>
      </c>
      <c r="C10" s="58">
        <f>SUM(C8:C9)</f>
        <v>16825.400000000001</v>
      </c>
      <c r="D10" s="59">
        <f>SUM(D8:D9)</f>
        <v>10722.761400000001</v>
      </c>
      <c r="E10" s="59">
        <f t="shared" ref="E10:H10" si="0">SUM(E8:E9)</f>
        <v>10516.933835671807</v>
      </c>
      <c r="F10" s="60">
        <f t="shared" si="0"/>
        <v>320.5365333333333</v>
      </c>
      <c r="G10" s="60">
        <f>SUM(G8:G9)</f>
        <v>317.13231578186668</v>
      </c>
      <c r="H10" s="60">
        <f t="shared" si="0"/>
        <v>309.09623916062026</v>
      </c>
      <c r="I10" s="60">
        <f>SUM(I8:I9)</f>
        <v>309.89685392561444</v>
      </c>
      <c r="J10" s="50"/>
      <c r="K10" s="32"/>
      <c r="L10" s="32"/>
      <c r="Z10" s="42"/>
      <c r="AA10" s="42"/>
      <c r="AB10" s="51"/>
    </row>
    <row r="11" spans="1:28" ht="15.95" customHeight="1">
      <c r="A11" s="3"/>
      <c r="B11" s="5" t="s">
        <v>30</v>
      </c>
      <c r="C11" s="18"/>
      <c r="D11" s="61"/>
      <c r="E11" s="61"/>
      <c r="F11" s="67"/>
      <c r="G11" s="100"/>
      <c r="H11" s="67"/>
      <c r="I11" s="67"/>
      <c r="J11" s="50"/>
      <c r="K11" s="32"/>
      <c r="L11" s="32"/>
    </row>
    <row r="12" spans="1:28" ht="15.95" customHeight="1">
      <c r="A12" s="3"/>
      <c r="B12" s="8" t="s">
        <v>31</v>
      </c>
      <c r="C12" s="18">
        <v>4436.3999999999996</v>
      </c>
      <c r="D12" s="96">
        <v>2880.5349999999999</v>
      </c>
      <c r="E12" s="96">
        <v>2893.7206052168681</v>
      </c>
      <c r="F12" s="96">
        <v>85.697499999999991</v>
      </c>
      <c r="G12" s="96">
        <v>82.983325400500007</v>
      </c>
      <c r="H12" s="96">
        <v>85.233881993000011</v>
      </c>
      <c r="I12" s="96">
        <v>85.35822243631732</v>
      </c>
      <c r="J12" s="50"/>
      <c r="K12" s="32"/>
      <c r="L12" s="32"/>
    </row>
    <row r="13" spans="1:28" ht="15.95" customHeight="1">
      <c r="A13" s="3"/>
      <c r="B13" s="4" t="s">
        <v>75</v>
      </c>
      <c r="C13" s="18">
        <v>1504.2</v>
      </c>
      <c r="D13" s="96">
        <v>964.96139999999968</v>
      </c>
      <c r="E13" s="96">
        <v>942.05570617133378</v>
      </c>
      <c r="F13" s="96">
        <v>29.434533333333334</v>
      </c>
      <c r="G13" s="96">
        <v>28.528068152733333</v>
      </c>
      <c r="H13" s="96">
        <v>28.864960923557593</v>
      </c>
      <c r="I13" s="96">
        <v>28.796828288618393</v>
      </c>
      <c r="J13" s="50"/>
      <c r="K13" s="32"/>
      <c r="L13" s="32"/>
    </row>
    <row r="14" spans="1:28" ht="15.95" customHeight="1">
      <c r="A14" s="3"/>
      <c r="B14" s="11" t="s">
        <v>25</v>
      </c>
      <c r="C14" s="58">
        <f>SUM(C12:C13)</f>
        <v>5940.5999999999995</v>
      </c>
      <c r="D14" s="58">
        <f t="shared" ref="D14:I14" si="1">SUM(D12:D13)</f>
        <v>3845.4963999999995</v>
      </c>
      <c r="E14" s="58">
        <f t="shared" si="1"/>
        <v>3835.776311388202</v>
      </c>
      <c r="F14" s="58">
        <f t="shared" si="1"/>
        <v>115.13203333333333</v>
      </c>
      <c r="G14" s="58">
        <f t="shared" si="1"/>
        <v>111.51139355323335</v>
      </c>
      <c r="H14" s="58">
        <f t="shared" si="1"/>
        <v>114.0988429165576</v>
      </c>
      <c r="I14" s="58">
        <f t="shared" si="1"/>
        <v>114.15505072493571</v>
      </c>
      <c r="J14" s="50"/>
      <c r="K14" s="32"/>
      <c r="L14" s="32"/>
    </row>
    <row r="15" spans="1:28" ht="15.95" customHeight="1">
      <c r="A15" s="3"/>
      <c r="B15" s="5" t="s">
        <v>33</v>
      </c>
      <c r="C15" s="58">
        <f>C10+C14</f>
        <v>22766</v>
      </c>
      <c r="D15" s="58">
        <f>D10+D14</f>
        <v>14568.257800000001</v>
      </c>
      <c r="E15" s="59">
        <f t="shared" ref="E15:H15" si="2">E10+E14</f>
        <v>14352.71014706001</v>
      </c>
      <c r="F15" s="59">
        <f t="shared" si="2"/>
        <v>435.66856666666661</v>
      </c>
      <c r="G15" s="59">
        <f t="shared" si="2"/>
        <v>428.64370933510003</v>
      </c>
      <c r="H15" s="59">
        <f t="shared" si="2"/>
        <v>423.19508207717786</v>
      </c>
      <c r="I15" s="59">
        <f>I10+I14</f>
        <v>424.05190465055011</v>
      </c>
      <c r="J15" s="33"/>
      <c r="K15" s="32"/>
      <c r="L15" s="32"/>
    </row>
    <row r="16" spans="1:28" ht="15.95" customHeight="1">
      <c r="A16" s="6"/>
      <c r="B16" s="7" t="s">
        <v>45</v>
      </c>
      <c r="C16" s="101"/>
      <c r="D16" s="60"/>
      <c r="E16" s="60">
        <f>E15/D15*100</f>
        <v>98.520429443938099</v>
      </c>
      <c r="F16" s="60"/>
      <c r="G16" s="60"/>
      <c r="H16" s="60"/>
      <c r="I16" s="60">
        <f>I15/F15*100</f>
        <v>97.333601066288423</v>
      </c>
      <c r="J16" s="35"/>
      <c r="K16" s="32"/>
      <c r="L16" s="32"/>
    </row>
    <row r="17" spans="1:28" ht="15.95" customHeight="1">
      <c r="A17" s="2">
        <v>2</v>
      </c>
      <c r="B17" s="15" t="s">
        <v>34</v>
      </c>
      <c r="C17" s="63"/>
      <c r="D17" s="67"/>
      <c r="E17" s="67"/>
      <c r="F17" s="67"/>
      <c r="G17" s="67"/>
      <c r="H17" s="67"/>
      <c r="I17" s="67"/>
      <c r="J17" s="21"/>
      <c r="K17" s="32"/>
      <c r="L17" s="32"/>
      <c r="AB17" s="150"/>
    </row>
    <row r="18" spans="1:28" ht="15.95" customHeight="1">
      <c r="A18" s="3"/>
      <c r="B18" s="4" t="s">
        <v>35</v>
      </c>
      <c r="C18" s="18">
        <v>3480.0000000000541</v>
      </c>
      <c r="D18" s="130">
        <v>2103.9</v>
      </c>
      <c r="E18" s="131">
        <v>2088.498</v>
      </c>
      <c r="F18" s="132">
        <v>68.084999999999994</v>
      </c>
      <c r="G18" s="132">
        <v>61.853000000000002</v>
      </c>
      <c r="H18" s="132">
        <v>60.948</v>
      </c>
      <c r="I18" s="133">
        <v>60.924999999999997</v>
      </c>
      <c r="J18" s="1"/>
      <c r="K18" s="32"/>
      <c r="L18" s="32"/>
      <c r="AB18" s="151"/>
    </row>
    <row r="19" spans="1:28" ht="15.95" customHeight="1">
      <c r="A19" s="3"/>
      <c r="B19" s="5" t="s">
        <v>36</v>
      </c>
      <c r="C19" s="101">
        <f t="shared" ref="C19:I19" si="3">SUM(C18)</f>
        <v>3480.0000000000541</v>
      </c>
      <c r="D19" s="60">
        <f>D18</f>
        <v>2103.9</v>
      </c>
      <c r="E19" s="60">
        <f t="shared" si="3"/>
        <v>2088.498</v>
      </c>
      <c r="F19" s="60">
        <f t="shared" si="3"/>
        <v>68.084999999999994</v>
      </c>
      <c r="G19" s="60">
        <f t="shared" si="3"/>
        <v>61.853000000000002</v>
      </c>
      <c r="H19" s="60">
        <f t="shared" si="3"/>
        <v>60.948</v>
      </c>
      <c r="I19" s="60">
        <f t="shared" si="3"/>
        <v>60.924999999999997</v>
      </c>
      <c r="J19" s="16"/>
      <c r="K19" s="32"/>
      <c r="L19" s="32"/>
      <c r="AB19" s="151"/>
    </row>
    <row r="20" spans="1:28" ht="15.95" customHeight="1">
      <c r="A20" s="6"/>
      <c r="B20" s="7" t="s">
        <v>45</v>
      </c>
      <c r="C20" s="101"/>
      <c r="D20" s="60"/>
      <c r="E20" s="60">
        <f>E19/D19*100</f>
        <v>99.267930985312987</v>
      </c>
      <c r="F20" s="60"/>
      <c r="G20" s="60"/>
      <c r="H20" s="60"/>
      <c r="I20" s="60">
        <f>I19/F19*100</f>
        <v>89.483733568333705</v>
      </c>
      <c r="J20" s="16"/>
      <c r="K20" s="32"/>
      <c r="L20" s="32"/>
      <c r="AB20" s="151"/>
    </row>
    <row r="21" spans="1:28" ht="15.95" customHeight="1">
      <c r="A21" s="2">
        <v>3</v>
      </c>
      <c r="B21" s="10" t="s">
        <v>37</v>
      </c>
      <c r="C21" s="18"/>
      <c r="D21" s="61"/>
      <c r="E21" s="61"/>
      <c r="F21" s="62"/>
      <c r="G21" s="62"/>
      <c r="H21" s="62"/>
      <c r="I21" s="62"/>
      <c r="J21" s="21"/>
      <c r="K21" s="32"/>
      <c r="L21" s="32"/>
      <c r="AB21" s="152"/>
    </row>
    <row r="22" spans="1:28" ht="15.95" customHeight="1">
      <c r="A22" s="3"/>
      <c r="B22" s="8" t="s">
        <v>28</v>
      </c>
      <c r="C22" s="134">
        <v>948.08199999999999</v>
      </c>
      <c r="D22" s="134">
        <v>632.73900000000003</v>
      </c>
      <c r="E22" s="134">
        <v>632.62199999999996</v>
      </c>
      <c r="F22" s="134">
        <v>17.638999999999999</v>
      </c>
      <c r="G22" s="134">
        <v>38.201000000000001</v>
      </c>
      <c r="H22" s="134">
        <v>18.158000000000001</v>
      </c>
      <c r="I22" s="134">
        <v>18.236000000000001</v>
      </c>
      <c r="J22" s="1"/>
      <c r="K22" s="32"/>
      <c r="L22" s="32"/>
      <c r="AB22" s="52"/>
    </row>
    <row r="23" spans="1:28" ht="15.95" customHeight="1">
      <c r="A23" s="3"/>
      <c r="B23" s="8" t="s">
        <v>62</v>
      </c>
      <c r="C23" s="135">
        <v>333.11</v>
      </c>
      <c r="D23" s="70">
        <v>237.768</v>
      </c>
      <c r="E23" s="61">
        <v>252.16</v>
      </c>
      <c r="F23" s="61">
        <v>5.8390000000000004</v>
      </c>
      <c r="G23" s="67">
        <v>8.3320000000000007</v>
      </c>
      <c r="H23" s="67">
        <v>5.5670000000000002</v>
      </c>
      <c r="I23" s="67">
        <v>7.2080000000000002</v>
      </c>
      <c r="J23" s="53"/>
      <c r="K23" s="54"/>
      <c r="L23" s="32"/>
      <c r="AB23" s="52"/>
    </row>
    <row r="24" spans="1:28" ht="15.95" customHeight="1">
      <c r="A24" s="3"/>
      <c r="B24" s="8" t="s">
        <v>27</v>
      </c>
      <c r="C24" s="99">
        <v>812.67</v>
      </c>
      <c r="D24" s="99">
        <v>544.81600000000003</v>
      </c>
      <c r="E24" s="99">
        <v>529.06100000000004</v>
      </c>
      <c r="F24" s="99">
        <v>15.603</v>
      </c>
      <c r="G24" s="99">
        <v>16.626999999999999</v>
      </c>
      <c r="H24" s="99">
        <v>14.391999999999999</v>
      </c>
      <c r="I24" s="99">
        <v>14.182</v>
      </c>
      <c r="J24" s="16"/>
      <c r="K24" s="32"/>
      <c r="L24" s="32"/>
      <c r="AB24" s="52"/>
    </row>
    <row r="25" spans="1:28" ht="15.95" customHeight="1">
      <c r="A25" s="3"/>
      <c r="B25" s="11" t="s">
        <v>40</v>
      </c>
      <c r="C25" s="58">
        <f>SUM(C22:C24)</f>
        <v>2093.8620000000001</v>
      </c>
      <c r="D25" s="59">
        <f>SUM(D22:D24)</f>
        <v>1415.3230000000001</v>
      </c>
      <c r="E25" s="59">
        <f t="shared" ref="E25:I25" si="4">SUM(E22:E24)</f>
        <v>1413.8429999999998</v>
      </c>
      <c r="F25" s="59">
        <f t="shared" si="4"/>
        <v>39.081000000000003</v>
      </c>
      <c r="G25" s="59">
        <f t="shared" si="4"/>
        <v>63.16</v>
      </c>
      <c r="H25" s="59">
        <f t="shared" si="4"/>
        <v>38.117000000000004</v>
      </c>
      <c r="I25" s="59">
        <f t="shared" si="4"/>
        <v>39.626000000000005</v>
      </c>
      <c r="J25" s="16"/>
      <c r="K25" s="32"/>
      <c r="L25" s="32"/>
      <c r="AB25" s="52"/>
    </row>
    <row r="26" spans="1:28" ht="15.95" customHeight="1">
      <c r="A26" s="3"/>
      <c r="B26" s="4" t="s">
        <v>30</v>
      </c>
      <c r="C26" s="63">
        <v>8745.4619999999995</v>
      </c>
      <c r="D26" s="67">
        <v>5685.308</v>
      </c>
      <c r="E26" s="67">
        <v>5518.9269999999997</v>
      </c>
      <c r="F26" s="67">
        <v>168.339</v>
      </c>
      <c r="G26" s="67">
        <v>168.48</v>
      </c>
      <c r="H26" s="67">
        <v>125.517</v>
      </c>
      <c r="I26" s="67">
        <v>122.98699999999999</v>
      </c>
      <c r="J26" s="16"/>
      <c r="K26" s="32"/>
      <c r="L26" s="32"/>
    </row>
    <row r="27" spans="1:28" ht="15.95" customHeight="1">
      <c r="A27" s="3"/>
      <c r="B27" s="5" t="s">
        <v>38</v>
      </c>
      <c r="C27" s="101">
        <f>SUM(C25:C26)</f>
        <v>10839.324000000001</v>
      </c>
      <c r="D27" s="60">
        <f>SUM(D25:D26)</f>
        <v>7100.6310000000003</v>
      </c>
      <c r="E27" s="60">
        <f t="shared" ref="E27:I27" si="5">SUM(E25:E26)</f>
        <v>6932.7699999999995</v>
      </c>
      <c r="F27" s="60">
        <f t="shared" si="5"/>
        <v>207.42000000000002</v>
      </c>
      <c r="G27" s="60">
        <f t="shared" si="5"/>
        <v>231.64</v>
      </c>
      <c r="H27" s="60">
        <f t="shared" si="5"/>
        <v>163.63400000000001</v>
      </c>
      <c r="I27" s="60">
        <f t="shared" si="5"/>
        <v>162.613</v>
      </c>
      <c r="J27" s="16"/>
      <c r="K27" s="32"/>
      <c r="L27" s="32"/>
    </row>
    <row r="28" spans="1:28" ht="15.95" customHeight="1">
      <c r="A28" s="6"/>
      <c r="B28" s="7" t="s">
        <v>45</v>
      </c>
      <c r="C28" s="101"/>
      <c r="D28" s="60"/>
      <c r="E28" s="60">
        <f>E27/D27*100</f>
        <v>97.635970662325633</v>
      </c>
      <c r="F28" s="60"/>
      <c r="G28" s="60"/>
      <c r="H28" s="60"/>
      <c r="I28" s="60">
        <f>I27/F27*100</f>
        <v>78.397936553852077</v>
      </c>
      <c r="J28" s="20"/>
      <c r="K28" s="32"/>
      <c r="L28" s="32"/>
    </row>
    <row r="29" spans="1:28" ht="15.95" customHeight="1">
      <c r="A29" s="3"/>
      <c r="B29" s="5" t="s">
        <v>39</v>
      </c>
      <c r="C29" s="101">
        <f>C15+C19+C27</f>
        <v>37085.324000000051</v>
      </c>
      <c r="D29" s="60">
        <f>D15+D19+D27</f>
        <v>23772.788800000002</v>
      </c>
      <c r="E29" s="60">
        <f t="shared" ref="E29:I29" si="6">E15+E19+E27</f>
        <v>23373.97814706001</v>
      </c>
      <c r="F29" s="60">
        <f t="shared" si="6"/>
        <v>711.1735666666666</v>
      </c>
      <c r="G29" s="60">
        <f t="shared" si="6"/>
        <v>722.13670933510002</v>
      </c>
      <c r="H29" s="60">
        <f t="shared" si="6"/>
        <v>647.77708207717785</v>
      </c>
      <c r="I29" s="60">
        <f t="shared" si="6"/>
        <v>647.58990465055012</v>
      </c>
      <c r="J29" s="55"/>
      <c r="K29" s="32"/>
      <c r="L29" s="32"/>
    </row>
    <row r="30" spans="1:28" ht="15.95" customHeight="1">
      <c r="A30" s="6"/>
      <c r="B30" s="7" t="s">
        <v>45</v>
      </c>
      <c r="C30" s="101"/>
      <c r="D30" s="60"/>
      <c r="E30" s="60">
        <f>E29/D29*100</f>
        <v>98.322406948990377</v>
      </c>
      <c r="F30" s="60"/>
      <c r="G30" s="60"/>
      <c r="H30" s="60"/>
      <c r="I30" s="60">
        <f>I29/F29*100</f>
        <v>91.059332771022596</v>
      </c>
      <c r="J30" s="35"/>
    </row>
    <row r="31" spans="1:28">
      <c r="A31" s="36"/>
    </row>
    <row r="33" spans="2:9">
      <c r="B33" s="148"/>
      <c r="C33" s="148"/>
      <c r="D33" s="148"/>
      <c r="E33" s="148"/>
      <c r="F33" s="148"/>
      <c r="G33" s="148"/>
      <c r="H33" s="148"/>
      <c r="I33" s="148"/>
    </row>
    <row r="34" spans="2:9">
      <c r="B34" s="148"/>
      <c r="C34" s="148"/>
      <c r="D34" s="148"/>
      <c r="E34" s="148"/>
      <c r="F34" s="148"/>
      <c r="G34" s="148"/>
      <c r="H34" s="148"/>
      <c r="I34" s="148"/>
    </row>
    <row r="36" spans="2:9">
      <c r="B36" s="38"/>
    </row>
    <row r="38" spans="2:9">
      <c r="B38" s="148"/>
      <c r="C38" s="148"/>
      <c r="D38" s="148"/>
      <c r="E38" s="148"/>
      <c r="F38" s="148"/>
      <c r="G38" s="148"/>
      <c r="H38" s="148"/>
      <c r="I38" s="148"/>
    </row>
    <row r="39" spans="2:9">
      <c r="B39" s="148"/>
      <c r="C39" s="148"/>
      <c r="D39" s="148"/>
      <c r="E39" s="148"/>
      <c r="F39" s="148"/>
      <c r="G39" s="148"/>
      <c r="H39" s="148"/>
      <c r="I39" s="148"/>
    </row>
    <row r="40" spans="2:9">
      <c r="B40" s="46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sqref="A1:XFD1048576"/>
    </sheetView>
  </sheetViews>
  <sheetFormatPr defaultColWidth="8.85546875" defaultRowHeight="12.75"/>
  <cols>
    <col min="1" max="1" width="4.28515625" style="23" customWidth="1"/>
    <col min="2" max="2" width="24.7109375" style="23" customWidth="1"/>
    <col min="3" max="3" width="13.7109375" style="27" customWidth="1"/>
    <col min="4" max="5" width="14.7109375" style="23" customWidth="1"/>
    <col min="6" max="6" width="11.140625" style="23" customWidth="1"/>
    <col min="7" max="9" width="14.7109375" style="23" customWidth="1"/>
    <col min="10" max="10" width="9.7109375" style="23" customWidth="1"/>
    <col min="11" max="11" width="14.7109375" style="23" customWidth="1"/>
    <col min="12" max="12" width="5.140625" style="23" customWidth="1"/>
    <col min="13" max="13" width="8.28515625" style="29" customWidth="1"/>
    <col min="14" max="14" width="10.28515625" style="29" customWidth="1"/>
    <col min="15" max="16384" width="8.85546875" style="23"/>
  </cols>
  <sheetData>
    <row r="1" spans="1:14" ht="18" customHeight="1">
      <c r="A1" s="149" t="s">
        <v>85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20"/>
      <c r="M1" s="22"/>
      <c r="N1" s="22"/>
    </row>
    <row r="2" spans="1:14" ht="2.25" customHeight="1">
      <c r="A2" s="120"/>
      <c r="B2" s="120"/>
      <c r="C2" s="24"/>
      <c r="D2" s="120"/>
      <c r="E2" s="120"/>
      <c r="F2" s="120"/>
      <c r="G2" s="120"/>
      <c r="H2" s="120"/>
      <c r="I2" s="120"/>
      <c r="J2" s="120"/>
      <c r="K2" s="120"/>
      <c r="L2" s="120"/>
      <c r="M2" s="25"/>
      <c r="N2" s="25"/>
    </row>
    <row r="3" spans="1:14" ht="15.75" customHeight="1">
      <c r="B3" s="26"/>
      <c r="K3" s="28"/>
      <c r="L3" s="28"/>
    </row>
    <row r="4" spans="1:14" ht="19.5" customHeight="1">
      <c r="A4" s="154" t="s">
        <v>0</v>
      </c>
      <c r="B4" s="154" t="s">
        <v>47</v>
      </c>
      <c r="C4" s="156" t="s">
        <v>15</v>
      </c>
      <c r="D4" s="156"/>
      <c r="E4" s="156"/>
      <c r="F4" s="156"/>
      <c r="G4" s="156"/>
      <c r="H4" s="156"/>
      <c r="I4" s="156"/>
      <c r="J4" s="156"/>
      <c r="K4" s="156"/>
      <c r="L4" s="24"/>
    </row>
    <row r="5" spans="1:14" ht="15" customHeight="1">
      <c r="A5" s="154"/>
      <c r="B5" s="154"/>
      <c r="C5" s="157" t="s">
        <v>13</v>
      </c>
      <c r="D5" s="157"/>
      <c r="E5" s="157"/>
      <c r="F5" s="157"/>
      <c r="G5" s="157"/>
      <c r="H5" s="157"/>
      <c r="I5" s="157"/>
      <c r="J5" s="157" t="s">
        <v>14</v>
      </c>
      <c r="K5" s="157"/>
      <c r="L5" s="30"/>
    </row>
    <row r="6" spans="1:14" ht="56.25" customHeight="1">
      <c r="A6" s="154"/>
      <c r="B6" s="154"/>
      <c r="C6" s="119" t="s">
        <v>80</v>
      </c>
      <c r="D6" s="119" t="s">
        <v>24</v>
      </c>
      <c r="E6" s="119" t="s">
        <v>17</v>
      </c>
      <c r="F6" s="119" t="s">
        <v>16</v>
      </c>
      <c r="G6" s="119" t="s">
        <v>21</v>
      </c>
      <c r="H6" s="119" t="s">
        <v>22</v>
      </c>
      <c r="I6" s="119" t="s">
        <v>18</v>
      </c>
      <c r="J6" s="119" t="s">
        <v>19</v>
      </c>
      <c r="K6" s="119" t="s">
        <v>20</v>
      </c>
      <c r="L6" s="30"/>
    </row>
    <row r="7" spans="1:14" ht="15.95" customHeight="1">
      <c r="A7" s="57" t="s">
        <v>63</v>
      </c>
      <c r="B7" s="57" t="s">
        <v>64</v>
      </c>
      <c r="C7" s="57" t="s">
        <v>65</v>
      </c>
      <c r="D7" s="57" t="s">
        <v>66</v>
      </c>
      <c r="E7" s="57" t="s">
        <v>67</v>
      </c>
      <c r="F7" s="57" t="s">
        <v>68</v>
      </c>
      <c r="G7" s="57" t="s">
        <v>69</v>
      </c>
      <c r="H7" s="57" t="s">
        <v>70</v>
      </c>
      <c r="I7" s="57" t="s">
        <v>71</v>
      </c>
      <c r="J7" s="57" t="s">
        <v>72</v>
      </c>
      <c r="K7" s="57" t="s">
        <v>73</v>
      </c>
      <c r="L7" s="31"/>
    </row>
    <row r="8" spans="1:14" ht="15.95" customHeight="1">
      <c r="A8" s="3">
        <v>1</v>
      </c>
      <c r="B8" s="8" t="s">
        <v>26</v>
      </c>
      <c r="C8" s="17"/>
      <c r="D8" s="12"/>
      <c r="E8" s="12"/>
      <c r="F8" s="12"/>
      <c r="G8" s="102"/>
      <c r="H8" s="102"/>
      <c r="I8" s="102"/>
      <c r="J8" s="102"/>
      <c r="K8" s="102"/>
      <c r="L8" s="21"/>
      <c r="M8" s="32"/>
      <c r="N8" s="32"/>
    </row>
    <row r="9" spans="1:14" ht="15.95" customHeight="1">
      <c r="A9" s="3"/>
      <c r="B9" s="8" t="s">
        <v>32</v>
      </c>
      <c r="C9" s="17"/>
      <c r="D9" s="12"/>
      <c r="E9" s="12"/>
      <c r="F9" s="12"/>
      <c r="G9" s="102"/>
      <c r="H9" s="102"/>
      <c r="I9" s="102"/>
      <c r="J9" s="102"/>
      <c r="K9" s="102"/>
      <c r="L9" s="21"/>
      <c r="M9" s="32"/>
      <c r="N9" s="32"/>
    </row>
    <row r="10" spans="1:14" ht="15.95" customHeight="1">
      <c r="A10" s="3"/>
      <c r="B10" s="71" t="s">
        <v>27</v>
      </c>
      <c r="C10" s="99">
        <v>16902</v>
      </c>
      <c r="D10" s="99">
        <v>10575.630718</v>
      </c>
      <c r="E10" s="99">
        <v>10544.689945500002</v>
      </c>
      <c r="F10" s="99">
        <v>334.94933500000002</v>
      </c>
      <c r="G10" s="99">
        <v>323.01374209999994</v>
      </c>
      <c r="H10" s="99">
        <v>318.26686000000001</v>
      </c>
      <c r="I10" s="99">
        <v>309.09120150000001</v>
      </c>
      <c r="J10" s="99">
        <v>4.8520000000000003</v>
      </c>
      <c r="K10" s="99">
        <v>228.35611099999997</v>
      </c>
      <c r="L10" s="1"/>
      <c r="M10" s="32"/>
      <c r="N10" s="32"/>
    </row>
    <row r="11" spans="1:14" ht="15.95" customHeight="1">
      <c r="A11" s="3"/>
      <c r="B11" s="71" t="s">
        <v>28</v>
      </c>
      <c r="C11" s="99">
        <v>598.99999800000001</v>
      </c>
      <c r="D11" s="99">
        <v>343.00093559999999</v>
      </c>
      <c r="E11" s="99">
        <v>238.44889400000005</v>
      </c>
      <c r="F11" s="99">
        <v>13.319515300000001</v>
      </c>
      <c r="G11" s="98">
        <v>0.44072863333333334</v>
      </c>
      <c r="H11" s="98">
        <v>12.438179999999999</v>
      </c>
      <c r="I11" s="98">
        <v>12.415429999999999</v>
      </c>
      <c r="J11" s="98">
        <v>8.7999999999999995E-2</v>
      </c>
      <c r="K11" s="98">
        <v>4.2114980000000006</v>
      </c>
      <c r="L11" s="66"/>
      <c r="M11" s="32"/>
      <c r="N11" s="32"/>
    </row>
    <row r="12" spans="1:14" ht="15.95" customHeight="1">
      <c r="A12" s="3"/>
      <c r="B12" s="103" t="s">
        <v>40</v>
      </c>
      <c r="C12" s="104">
        <f t="shared" ref="C12:K12" si="0">SUM(C10:C11)</f>
        <v>17500.999997999999</v>
      </c>
      <c r="D12" s="105">
        <f t="shared" si="0"/>
        <v>10918.631653599999</v>
      </c>
      <c r="E12" s="105">
        <f t="shared" si="0"/>
        <v>10783.138839500001</v>
      </c>
      <c r="F12" s="105">
        <f t="shared" si="0"/>
        <v>348.2688503</v>
      </c>
      <c r="G12" s="105">
        <f t="shared" si="0"/>
        <v>323.45447073333327</v>
      </c>
      <c r="H12" s="105">
        <f t="shared" si="0"/>
        <v>330.70504</v>
      </c>
      <c r="I12" s="105">
        <f t="shared" si="0"/>
        <v>321.50663150000003</v>
      </c>
      <c r="J12" s="105">
        <f t="shared" si="0"/>
        <v>4.9400000000000004</v>
      </c>
      <c r="K12" s="105">
        <f t="shared" si="0"/>
        <v>232.56760899999998</v>
      </c>
      <c r="L12" s="33"/>
      <c r="M12" s="32"/>
      <c r="N12" s="32"/>
    </row>
    <row r="13" spans="1:14" ht="15.95" customHeight="1">
      <c r="A13" s="3"/>
      <c r="B13" s="71" t="s">
        <v>30</v>
      </c>
      <c r="C13" s="104"/>
      <c r="D13" s="105"/>
      <c r="E13" s="105"/>
      <c r="F13" s="105"/>
      <c r="G13" s="106"/>
      <c r="H13" s="106"/>
      <c r="I13" s="106"/>
      <c r="J13" s="106"/>
      <c r="K13" s="106"/>
      <c r="L13" s="33"/>
      <c r="M13" s="32"/>
      <c r="N13" s="32"/>
    </row>
    <row r="14" spans="1:14" ht="15.95" customHeight="1">
      <c r="A14" s="3"/>
      <c r="B14" s="71" t="s">
        <v>31</v>
      </c>
      <c r="C14" s="63">
        <v>1445.0000050000001</v>
      </c>
      <c r="D14" s="98">
        <v>955.5286537999998</v>
      </c>
      <c r="E14" s="98">
        <v>926.67419449999932</v>
      </c>
      <c r="F14" s="98">
        <v>27.57785823333333</v>
      </c>
      <c r="G14" s="98">
        <v>26.181937600000001</v>
      </c>
      <c r="H14" s="98">
        <v>30.370878999999999</v>
      </c>
      <c r="I14" s="98">
        <v>29.821542000000001</v>
      </c>
      <c r="J14" s="98">
        <v>0.877</v>
      </c>
      <c r="K14" s="98">
        <v>43.460440459999994</v>
      </c>
      <c r="L14" s="33"/>
      <c r="M14" s="32"/>
      <c r="N14" s="32"/>
    </row>
    <row r="15" spans="1:14" ht="32.25" customHeight="1">
      <c r="A15" s="3"/>
      <c r="B15" s="71" t="s">
        <v>76</v>
      </c>
      <c r="C15" s="18">
        <v>3797.4300020000001</v>
      </c>
      <c r="D15" s="97">
        <v>2421.4092108000004</v>
      </c>
      <c r="E15" s="97">
        <v>2356.8661790000001</v>
      </c>
      <c r="F15" s="97">
        <v>76.754908066666673</v>
      </c>
      <c r="G15" s="97">
        <v>64.957296600000006</v>
      </c>
      <c r="H15" s="97">
        <v>74.586732000000012</v>
      </c>
      <c r="I15" s="97">
        <v>73.493897000000004</v>
      </c>
      <c r="J15" s="97">
        <v>2.2180000000000004</v>
      </c>
      <c r="K15" s="97">
        <v>86.296537000000001</v>
      </c>
      <c r="L15" s="33"/>
      <c r="M15" s="32"/>
      <c r="N15" s="32"/>
    </row>
    <row r="16" spans="1:14" ht="15.95" customHeight="1">
      <c r="A16" s="3"/>
      <c r="B16" s="103" t="s">
        <v>41</v>
      </c>
      <c r="C16" s="104">
        <f t="shared" ref="C16:K16" si="1">SUM(C14:C15)</f>
        <v>5242.4300069999999</v>
      </c>
      <c r="D16" s="105">
        <f t="shared" si="1"/>
        <v>3376.9378646000005</v>
      </c>
      <c r="E16" s="105">
        <f t="shared" si="1"/>
        <v>3283.5403734999995</v>
      </c>
      <c r="F16" s="105">
        <f t="shared" si="1"/>
        <v>104.3327663</v>
      </c>
      <c r="G16" s="105">
        <f t="shared" si="1"/>
        <v>91.139234200000004</v>
      </c>
      <c r="H16" s="105">
        <f t="shared" si="1"/>
        <v>104.95761100000001</v>
      </c>
      <c r="I16" s="105">
        <f t="shared" si="1"/>
        <v>103.315439</v>
      </c>
      <c r="J16" s="105">
        <f t="shared" si="1"/>
        <v>3.0950000000000006</v>
      </c>
      <c r="K16" s="105">
        <f t="shared" si="1"/>
        <v>129.75697746</v>
      </c>
      <c r="L16" s="33"/>
      <c r="M16" s="32"/>
      <c r="N16" s="32"/>
    </row>
    <row r="17" spans="1:20" ht="15.95" customHeight="1">
      <c r="A17" s="3"/>
      <c r="B17" s="107" t="s">
        <v>33</v>
      </c>
      <c r="C17" s="63">
        <f t="shared" ref="C17:K17" si="2">C12+C16</f>
        <v>22743.430004999998</v>
      </c>
      <c r="D17" s="67">
        <f t="shared" si="2"/>
        <v>14295.5695182</v>
      </c>
      <c r="E17" s="67">
        <f t="shared" si="2"/>
        <v>14066.679213000001</v>
      </c>
      <c r="F17" s="67">
        <f t="shared" si="2"/>
        <v>452.6016166</v>
      </c>
      <c r="G17" s="67">
        <f t="shared" si="2"/>
        <v>414.59370493333324</v>
      </c>
      <c r="H17" s="67">
        <f t="shared" si="2"/>
        <v>435.66265099999998</v>
      </c>
      <c r="I17" s="67">
        <f t="shared" si="2"/>
        <v>424.8220705</v>
      </c>
      <c r="J17" s="67">
        <f t="shared" si="2"/>
        <v>8.0350000000000001</v>
      </c>
      <c r="K17" s="67">
        <f t="shared" si="2"/>
        <v>362.32458645999998</v>
      </c>
      <c r="L17" s="16"/>
      <c r="M17" s="32"/>
      <c r="N17" s="32"/>
    </row>
    <row r="18" spans="1:20" ht="15.95" customHeight="1">
      <c r="A18" s="14"/>
      <c r="B18" s="108" t="s">
        <v>44</v>
      </c>
      <c r="C18" s="109"/>
      <c r="D18" s="110"/>
      <c r="E18" s="106">
        <f>E17/D17*100</f>
        <v>98.398872427512643</v>
      </c>
      <c r="F18" s="110"/>
      <c r="G18" s="111"/>
      <c r="H18" s="111"/>
      <c r="I18" s="111">
        <f>I17/F17*100</f>
        <v>93.862252126122868</v>
      </c>
      <c r="J18" s="111"/>
      <c r="K18" s="111">
        <f>K17/E17*100</f>
        <v>2.5757649049475053</v>
      </c>
      <c r="L18" s="16"/>
      <c r="M18" s="54"/>
      <c r="N18" s="54"/>
      <c r="O18" s="35"/>
      <c r="P18" s="35"/>
      <c r="Q18" s="35"/>
      <c r="R18" s="35"/>
      <c r="S18" s="35"/>
      <c r="T18" s="35"/>
    </row>
    <row r="19" spans="1:20" ht="15.95" customHeight="1">
      <c r="A19" s="2">
        <v>2</v>
      </c>
      <c r="B19" s="112" t="s">
        <v>34</v>
      </c>
      <c r="C19" s="68"/>
      <c r="D19" s="69"/>
      <c r="E19" s="69"/>
      <c r="F19" s="69"/>
      <c r="G19" s="70"/>
      <c r="H19" s="70"/>
      <c r="I19" s="70"/>
      <c r="J19" s="70"/>
      <c r="K19" s="70"/>
      <c r="L19" s="20"/>
      <c r="M19" s="54"/>
      <c r="N19" s="54"/>
      <c r="O19" s="35"/>
      <c r="P19" s="35"/>
      <c r="Q19" s="35"/>
      <c r="R19" s="35"/>
      <c r="S19" s="35"/>
      <c r="T19" s="35"/>
    </row>
    <row r="20" spans="1:20" ht="15.95" customHeight="1">
      <c r="A20" s="3"/>
      <c r="B20" s="4" t="s">
        <v>35</v>
      </c>
      <c r="C20" s="63">
        <v>2749.8339999999898</v>
      </c>
      <c r="D20" s="67">
        <v>1825.79</v>
      </c>
      <c r="E20" s="67">
        <v>1759.06</v>
      </c>
      <c r="F20" s="67">
        <v>53.4</v>
      </c>
      <c r="G20" s="67">
        <v>56.79</v>
      </c>
      <c r="H20" s="67">
        <v>52.23</v>
      </c>
      <c r="I20" s="67">
        <v>51.56</v>
      </c>
      <c r="J20" s="67">
        <v>2.19</v>
      </c>
      <c r="K20" s="67">
        <v>62.88</v>
      </c>
      <c r="L20" s="16"/>
      <c r="M20" s="121"/>
      <c r="N20" s="122"/>
      <c r="O20" s="122"/>
      <c r="P20" s="123"/>
      <c r="Q20" s="123"/>
      <c r="R20" s="123"/>
      <c r="S20" s="124"/>
      <c r="T20" s="35"/>
    </row>
    <row r="21" spans="1:20" ht="15.95" customHeight="1">
      <c r="A21" s="3"/>
      <c r="B21" s="8" t="s">
        <v>42</v>
      </c>
      <c r="C21" s="125">
        <v>200.20000000000502</v>
      </c>
      <c r="D21" s="125">
        <v>139.24</v>
      </c>
      <c r="E21" s="126">
        <v>152.41999999999999</v>
      </c>
      <c r="F21" s="125">
        <v>3.36</v>
      </c>
      <c r="G21" s="125">
        <v>4.9400000000000004</v>
      </c>
      <c r="H21" s="127">
        <v>4.4000000000000004</v>
      </c>
      <c r="I21" s="127">
        <v>4.42</v>
      </c>
      <c r="J21" s="127">
        <v>0</v>
      </c>
      <c r="K21" s="127">
        <v>0</v>
      </c>
      <c r="L21" s="16"/>
      <c r="M21" s="54"/>
      <c r="N21" s="54"/>
      <c r="O21" s="35"/>
      <c r="P21" s="35"/>
      <c r="Q21" s="35"/>
      <c r="R21" s="35"/>
      <c r="S21" s="35"/>
      <c r="T21" s="35"/>
    </row>
    <row r="22" spans="1:20" ht="15.95" customHeight="1">
      <c r="A22" s="2"/>
      <c r="B22" s="8" t="s">
        <v>36</v>
      </c>
      <c r="C22" s="104">
        <f>C20+C21</f>
        <v>2950.0339999999946</v>
      </c>
      <c r="D22" s="105">
        <f t="shared" ref="D22:K22" si="3">SUM(D20:D21)</f>
        <v>1965.03</v>
      </c>
      <c r="E22" s="105">
        <f t="shared" si="3"/>
        <v>1911.48</v>
      </c>
      <c r="F22" s="105">
        <f t="shared" si="3"/>
        <v>56.76</v>
      </c>
      <c r="G22" s="105">
        <f t="shared" si="3"/>
        <v>61.73</v>
      </c>
      <c r="H22" s="105">
        <f t="shared" si="3"/>
        <v>56.629999999999995</v>
      </c>
      <c r="I22" s="105">
        <f t="shared" si="3"/>
        <v>55.980000000000004</v>
      </c>
      <c r="J22" s="105">
        <f t="shared" si="3"/>
        <v>2.19</v>
      </c>
      <c r="K22" s="105">
        <f t="shared" si="3"/>
        <v>62.88</v>
      </c>
      <c r="L22" s="16"/>
      <c r="M22" s="32"/>
      <c r="N22" s="32"/>
    </row>
    <row r="23" spans="1:20" ht="15.95" customHeight="1">
      <c r="A23" s="14"/>
      <c r="B23" s="113" t="s">
        <v>44</v>
      </c>
      <c r="C23" s="109"/>
      <c r="D23" s="110"/>
      <c r="E23" s="106">
        <f>E22/D22*100</f>
        <v>97.274850765637169</v>
      </c>
      <c r="F23" s="110"/>
      <c r="G23" s="111"/>
      <c r="H23" s="111"/>
      <c r="I23" s="111">
        <f>I22/F22*100</f>
        <v>98.625792811839332</v>
      </c>
      <c r="J23" s="111"/>
      <c r="K23" s="111"/>
      <c r="L23" s="16"/>
      <c r="M23" s="32"/>
      <c r="N23" s="32"/>
    </row>
    <row r="24" spans="1:20" ht="15.95" customHeight="1">
      <c r="A24" s="2">
        <v>3</v>
      </c>
      <c r="B24" s="114" t="s">
        <v>37</v>
      </c>
      <c r="C24" s="64"/>
      <c r="D24" s="65"/>
      <c r="E24" s="65"/>
      <c r="F24" s="65"/>
      <c r="G24" s="70"/>
      <c r="H24" s="70"/>
      <c r="I24" s="70"/>
      <c r="J24" s="70"/>
      <c r="K24" s="70"/>
      <c r="L24" s="20"/>
      <c r="M24" s="32"/>
      <c r="N24" s="32"/>
    </row>
    <row r="25" spans="1:20" ht="15.95" customHeight="1">
      <c r="A25" s="3"/>
      <c r="B25" s="8" t="s">
        <v>28</v>
      </c>
      <c r="C25" s="128">
        <v>4109.3040000000001</v>
      </c>
      <c r="D25" s="128">
        <v>2693.902</v>
      </c>
      <c r="E25" s="128">
        <v>2146.54</v>
      </c>
      <c r="F25" s="128">
        <v>74.385999999999996</v>
      </c>
      <c r="G25" s="128">
        <v>80.960999999999999</v>
      </c>
      <c r="H25" s="128">
        <v>60.097000000000001</v>
      </c>
      <c r="I25" s="128">
        <v>60.13</v>
      </c>
      <c r="J25" s="128">
        <v>0.55400000000000005</v>
      </c>
      <c r="K25" s="128">
        <v>8.2949999999999999</v>
      </c>
      <c r="L25" s="1"/>
      <c r="M25" s="32"/>
      <c r="N25" s="32"/>
    </row>
    <row r="26" spans="1:20" ht="15.95" customHeight="1">
      <c r="A26" s="3"/>
      <c r="B26" s="8" t="s">
        <v>62</v>
      </c>
      <c r="C26" s="63">
        <v>39.15</v>
      </c>
      <c r="D26" s="67">
        <v>25.527999999999999</v>
      </c>
      <c r="E26" s="67">
        <v>53.631</v>
      </c>
      <c r="F26" s="67">
        <v>0.751</v>
      </c>
      <c r="G26" s="67">
        <v>1.268</v>
      </c>
      <c r="H26" s="67">
        <v>1.4830000000000001</v>
      </c>
      <c r="I26" s="67">
        <v>1.63</v>
      </c>
      <c r="J26" s="67">
        <v>1E-3</v>
      </c>
      <c r="K26" s="67">
        <v>4.8000000000000001E-2</v>
      </c>
      <c r="L26" s="1"/>
      <c r="M26" s="32"/>
      <c r="N26" s="32"/>
    </row>
    <row r="27" spans="1:20" ht="15.95" customHeight="1">
      <c r="A27" s="3"/>
      <c r="B27" s="8" t="s">
        <v>27</v>
      </c>
      <c r="C27" s="63">
        <v>1773.19</v>
      </c>
      <c r="D27" s="67">
        <v>1144.5260000000001</v>
      </c>
      <c r="E27" s="67">
        <v>1229.558</v>
      </c>
      <c r="F27" s="67">
        <v>35.424999999999997</v>
      </c>
      <c r="G27" s="67">
        <v>44.256999999999998</v>
      </c>
      <c r="H27" s="67">
        <v>37.170999999999999</v>
      </c>
      <c r="I27" s="67">
        <v>36.828000000000003</v>
      </c>
      <c r="J27" s="67">
        <v>0.35099999999999998</v>
      </c>
      <c r="K27" s="67">
        <v>12.311</v>
      </c>
      <c r="L27" s="33"/>
      <c r="M27" s="32"/>
      <c r="N27" s="32"/>
    </row>
    <row r="28" spans="1:20" ht="15.95" customHeight="1">
      <c r="A28" s="3"/>
      <c r="B28" s="115" t="s">
        <v>40</v>
      </c>
      <c r="C28" s="117">
        <f>SUM(C25:C27)</f>
        <v>5921.6440000000002</v>
      </c>
      <c r="D28" s="106">
        <f>SUM(D25:D27)</f>
        <v>3863.9560000000001</v>
      </c>
      <c r="E28" s="106">
        <f t="shared" ref="E28:K28" si="4">SUM(E25:E27)</f>
        <v>3429.7289999999998</v>
      </c>
      <c r="F28" s="106">
        <f t="shared" si="4"/>
        <v>110.562</v>
      </c>
      <c r="G28" s="106">
        <f t="shared" si="4"/>
        <v>126.48599999999999</v>
      </c>
      <c r="H28" s="106">
        <f t="shared" si="4"/>
        <v>98.751000000000005</v>
      </c>
      <c r="I28" s="106">
        <f t="shared" si="4"/>
        <v>98.588000000000008</v>
      </c>
      <c r="J28" s="106">
        <f t="shared" si="4"/>
        <v>0.90600000000000003</v>
      </c>
      <c r="K28" s="106">
        <f t="shared" si="4"/>
        <v>20.654</v>
      </c>
      <c r="L28" s="33"/>
      <c r="M28" s="32"/>
      <c r="N28" s="32"/>
    </row>
    <row r="29" spans="1:20" ht="15.95" customHeight="1">
      <c r="A29" s="3"/>
      <c r="B29" s="8" t="s">
        <v>30</v>
      </c>
      <c r="C29" s="63">
        <v>1251.3050000000001</v>
      </c>
      <c r="D29" s="67">
        <v>784.553</v>
      </c>
      <c r="E29" s="67">
        <v>774.93100000000004</v>
      </c>
      <c r="F29" s="67">
        <v>24.562000000000001</v>
      </c>
      <c r="G29" s="67">
        <v>15.451000000000001</v>
      </c>
      <c r="H29" s="67">
        <v>18.297000000000001</v>
      </c>
      <c r="I29" s="67">
        <v>18.097999999999999</v>
      </c>
      <c r="J29" s="67">
        <v>0.98799999999999999</v>
      </c>
      <c r="K29" s="67">
        <v>34.918999999999997</v>
      </c>
      <c r="L29" s="33"/>
      <c r="M29" s="32"/>
      <c r="N29" s="32"/>
    </row>
    <row r="30" spans="1:20" ht="15.95" customHeight="1">
      <c r="A30" s="3"/>
      <c r="B30" s="8" t="s">
        <v>48</v>
      </c>
      <c r="C30" s="63">
        <v>1252.49</v>
      </c>
      <c r="D30" s="67">
        <v>635.91999999999996</v>
      </c>
      <c r="E30" s="67">
        <v>356.86200000000002</v>
      </c>
      <c r="F30" s="67">
        <v>28.677</v>
      </c>
      <c r="G30" s="67">
        <v>7.2990000000000004</v>
      </c>
      <c r="H30" s="67">
        <v>11.734999999999999</v>
      </c>
      <c r="I30" s="67">
        <v>11.875</v>
      </c>
      <c r="J30" s="67">
        <v>6.085</v>
      </c>
      <c r="K30" s="67">
        <v>150.251</v>
      </c>
      <c r="L30" s="33"/>
      <c r="M30" s="32"/>
      <c r="N30" s="32"/>
    </row>
    <row r="31" spans="1:20" ht="15.95" customHeight="1">
      <c r="A31" s="3"/>
      <c r="B31" s="8" t="s">
        <v>38</v>
      </c>
      <c r="C31" s="117">
        <f t="shared" ref="C31:K31" si="5">SUM(C28:C30)</f>
        <v>8425.4390000000003</v>
      </c>
      <c r="D31" s="106">
        <f t="shared" ref="D31" si="6">SUM(D28:D30)</f>
        <v>5284.4290000000001</v>
      </c>
      <c r="E31" s="106">
        <f t="shared" si="5"/>
        <v>4561.5219999999999</v>
      </c>
      <c r="F31" s="106">
        <f t="shared" si="5"/>
        <v>163.80099999999999</v>
      </c>
      <c r="G31" s="106">
        <f t="shared" si="5"/>
        <v>149.23599999999999</v>
      </c>
      <c r="H31" s="106">
        <f t="shared" si="5"/>
        <v>128.78300000000002</v>
      </c>
      <c r="I31" s="106">
        <f t="shared" si="5"/>
        <v>128.56100000000001</v>
      </c>
      <c r="J31" s="106">
        <f t="shared" si="5"/>
        <v>7.9790000000000001</v>
      </c>
      <c r="K31" s="106">
        <f t="shared" si="5"/>
        <v>205.82400000000001</v>
      </c>
      <c r="L31" s="33"/>
      <c r="M31" s="32"/>
      <c r="N31" s="32"/>
    </row>
    <row r="32" spans="1:20" ht="15.95" customHeight="1">
      <c r="A32" s="3"/>
      <c r="B32" s="113" t="s">
        <v>44</v>
      </c>
      <c r="C32" s="109"/>
      <c r="D32" s="110"/>
      <c r="E32" s="106">
        <f>E31/D31*100</f>
        <v>86.320054635988114</v>
      </c>
      <c r="F32" s="110"/>
      <c r="G32" s="111"/>
      <c r="H32" s="111"/>
      <c r="I32" s="111">
        <f>I31/F31*100</f>
        <v>78.486089828511439</v>
      </c>
      <c r="J32" s="111"/>
      <c r="K32" s="111">
        <f>K31*100/E31</f>
        <v>4.5121781721100991</v>
      </c>
      <c r="L32" s="20"/>
    </row>
    <row r="33" spans="1:14" ht="15.95" customHeight="1">
      <c r="A33" s="9"/>
      <c r="B33" s="4" t="s">
        <v>43</v>
      </c>
      <c r="C33" s="116">
        <f t="shared" ref="C33:K33" si="7">C17+C22+C31</f>
        <v>34118.903004999993</v>
      </c>
      <c r="D33" s="111">
        <f t="shared" si="7"/>
        <v>21545.028518200001</v>
      </c>
      <c r="E33" s="111">
        <f t="shared" si="7"/>
        <v>20539.681213</v>
      </c>
      <c r="F33" s="111">
        <f t="shared" si="7"/>
        <v>673.16261659999998</v>
      </c>
      <c r="G33" s="111">
        <f t="shared" si="7"/>
        <v>625.55970493333325</v>
      </c>
      <c r="H33" s="111">
        <f t="shared" si="7"/>
        <v>621.07565099999999</v>
      </c>
      <c r="I33" s="111">
        <f t="shared" si="7"/>
        <v>609.36307050000005</v>
      </c>
      <c r="J33" s="111">
        <f t="shared" si="7"/>
        <v>18.204000000000001</v>
      </c>
      <c r="K33" s="111">
        <f t="shared" si="7"/>
        <v>631.02858646000004</v>
      </c>
      <c r="L33" s="34"/>
      <c r="M33" s="32"/>
      <c r="N33" s="32"/>
    </row>
    <row r="34" spans="1:14" ht="15.95" customHeight="1">
      <c r="A34" s="7"/>
      <c r="B34" s="113" t="s">
        <v>44</v>
      </c>
      <c r="C34" s="109"/>
      <c r="D34" s="110"/>
      <c r="E34" s="106">
        <f>E33/D33*100</f>
        <v>95.333738804983511</v>
      </c>
      <c r="F34" s="110"/>
      <c r="G34" s="111"/>
      <c r="H34" s="111"/>
      <c r="I34" s="111">
        <f>I33/F33*100</f>
        <v>90.522416942545362</v>
      </c>
      <c r="J34" s="111"/>
      <c r="K34" s="111"/>
      <c r="L34" s="35"/>
    </row>
    <row r="35" spans="1:14">
      <c r="A35" s="36"/>
      <c r="K35" s="29"/>
      <c r="L35" s="29"/>
      <c r="M35" s="23"/>
      <c r="N35" s="23"/>
    </row>
    <row r="36" spans="1:14">
      <c r="K36" s="37"/>
      <c r="L36" s="29"/>
      <c r="M36" s="23"/>
      <c r="N36" s="23"/>
    </row>
    <row r="37" spans="1:14"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29"/>
      <c r="M37" s="23"/>
      <c r="N37" s="23"/>
    </row>
    <row r="38" spans="1:14"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29"/>
      <c r="M38" s="23"/>
      <c r="N38" s="23"/>
    </row>
    <row r="39" spans="1:14">
      <c r="B39" s="35"/>
      <c r="C39" s="74"/>
      <c r="D39" s="35"/>
      <c r="E39" s="35"/>
      <c r="F39" s="35"/>
      <c r="G39" s="35"/>
      <c r="H39" s="35"/>
      <c r="I39" s="35"/>
      <c r="J39" s="35"/>
      <c r="K39" s="16"/>
      <c r="L39" s="29"/>
      <c r="M39" s="23"/>
      <c r="N39" s="23"/>
    </row>
    <row r="40" spans="1:14" ht="15">
      <c r="B40" s="129"/>
      <c r="C40" s="129"/>
      <c r="D40" s="129"/>
      <c r="E40" s="129"/>
      <c r="F40" s="129"/>
      <c r="G40" s="129"/>
      <c r="H40" s="129"/>
      <c r="I40" s="129"/>
      <c r="J40" s="129"/>
      <c r="K40" s="16"/>
      <c r="L40" s="29"/>
      <c r="M40" s="23"/>
      <c r="N40" s="23"/>
    </row>
    <row r="41" spans="1:14">
      <c r="B41" s="35"/>
      <c r="C41" s="74"/>
      <c r="D41" s="35"/>
      <c r="E41" s="35"/>
      <c r="F41" s="35"/>
      <c r="G41" s="35"/>
      <c r="H41" s="35"/>
      <c r="I41" s="35"/>
      <c r="J41" s="35"/>
      <c r="K41" s="16"/>
      <c r="L41" s="29"/>
      <c r="M41" s="23"/>
      <c r="N41" s="23"/>
    </row>
    <row r="42" spans="1:14" ht="20.25" customHeight="1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29"/>
      <c r="M42" s="23"/>
      <c r="N42" s="23"/>
    </row>
    <row r="43" spans="1:14" ht="9.75" customHeight="1"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29"/>
      <c r="M43" s="23"/>
      <c r="N43" s="23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24" activePane="bottomRight" state="frozen"/>
      <selection activeCell="C4" sqref="C4:K4"/>
      <selection pane="topRight" activeCell="C4" sqref="C4:K4"/>
      <selection pane="bottomLeft" activeCell="C4" sqref="C4:K4"/>
      <selection pane="bottomRight" activeCell="L12" sqref="L12"/>
    </sheetView>
  </sheetViews>
  <sheetFormatPr defaultColWidth="9.140625" defaultRowHeight="12.75"/>
  <cols>
    <col min="1" max="1" width="6.5703125" style="23" customWidth="1"/>
    <col min="2" max="2" width="38.1406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11.140625" style="23" customWidth="1"/>
    <col min="11" max="11" width="11.28515625" style="23" customWidth="1"/>
    <col min="12" max="16" width="14.140625" style="23" customWidth="1"/>
    <col min="17" max="16384" width="9.140625" style="23"/>
  </cols>
  <sheetData>
    <row r="1" spans="1:20" ht="18" customHeight="1">
      <c r="A1" s="159" t="s">
        <v>84</v>
      </c>
      <c r="B1" s="159"/>
      <c r="C1" s="159"/>
      <c r="D1" s="159"/>
      <c r="E1" s="159"/>
      <c r="F1" s="159"/>
      <c r="G1" s="159"/>
      <c r="H1" s="159"/>
      <c r="I1" s="159"/>
      <c r="J1" s="39"/>
      <c r="K1" s="39"/>
      <c r="L1" s="39"/>
      <c r="M1" s="39"/>
      <c r="N1" s="39"/>
      <c r="O1" s="39"/>
      <c r="P1" s="39"/>
    </row>
    <row r="2" spans="1:20" ht="20.100000000000001" customHeight="1">
      <c r="A2" s="28"/>
      <c r="B2" s="40"/>
      <c r="C2" s="41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20" ht="24.75" customHeight="1">
      <c r="A3" s="154" t="s">
        <v>0</v>
      </c>
      <c r="B3" s="154" t="s">
        <v>49</v>
      </c>
      <c r="C3" s="153"/>
      <c r="D3" s="153"/>
      <c r="E3" s="153"/>
      <c r="F3" s="153"/>
      <c r="G3" s="153"/>
      <c r="H3" s="153"/>
      <c r="I3" s="153"/>
    </row>
    <row r="4" spans="1:20" ht="61.5" customHeight="1">
      <c r="A4" s="154"/>
      <c r="B4" s="154"/>
      <c r="C4" s="119" t="s">
        <v>80</v>
      </c>
      <c r="D4" s="119" t="s">
        <v>24</v>
      </c>
      <c r="E4" s="119" t="s">
        <v>17</v>
      </c>
      <c r="F4" s="119" t="s">
        <v>16</v>
      </c>
      <c r="G4" s="119" t="s">
        <v>23</v>
      </c>
      <c r="H4" s="119" t="s">
        <v>22</v>
      </c>
      <c r="I4" s="119" t="s">
        <v>18</v>
      </c>
    </row>
    <row r="5" spans="1:20" ht="15.95" customHeight="1">
      <c r="A5" s="118" t="s">
        <v>63</v>
      </c>
      <c r="B5" s="118" t="s">
        <v>64</v>
      </c>
      <c r="C5" s="118" t="s">
        <v>65</v>
      </c>
      <c r="D5" s="118" t="s">
        <v>66</v>
      </c>
      <c r="E5" s="118" t="s">
        <v>67</v>
      </c>
      <c r="F5" s="118" t="s">
        <v>68</v>
      </c>
      <c r="G5" s="118" t="s">
        <v>69</v>
      </c>
      <c r="H5" s="118" t="s">
        <v>70</v>
      </c>
      <c r="I5" s="118" t="s">
        <v>71</v>
      </c>
      <c r="R5" s="42" t="s">
        <v>1</v>
      </c>
      <c r="S5" s="42" t="s">
        <v>2</v>
      </c>
      <c r="T5" s="43" t="s">
        <v>3</v>
      </c>
    </row>
    <row r="6" spans="1:20" ht="20.100000000000001" customHeight="1">
      <c r="A6" s="158" t="s">
        <v>61</v>
      </c>
      <c r="B6" s="158" t="s">
        <v>59</v>
      </c>
      <c r="C6" s="158"/>
      <c r="D6" s="158"/>
      <c r="E6" s="158"/>
      <c r="F6" s="158"/>
      <c r="G6" s="158"/>
      <c r="H6" s="158"/>
      <c r="I6" s="158"/>
      <c r="R6" s="23" t="s">
        <v>4</v>
      </c>
      <c r="S6" s="23" t="s">
        <v>5</v>
      </c>
      <c r="T6" s="23" t="s">
        <v>6</v>
      </c>
    </row>
    <row r="7" spans="1:20" ht="15.95" customHeight="1">
      <c r="A7" s="77">
        <v>1</v>
      </c>
      <c r="B7" s="78" t="s">
        <v>50</v>
      </c>
      <c r="C7" s="136">
        <v>1533</v>
      </c>
      <c r="D7" s="137">
        <v>931.8</v>
      </c>
      <c r="E7" s="137">
        <v>1132.326411136193</v>
      </c>
      <c r="F7" s="136">
        <v>32.900000000000091</v>
      </c>
      <c r="G7" s="136">
        <v>31.500000000000004</v>
      </c>
      <c r="H7" s="136">
        <v>32.153512064342976</v>
      </c>
      <c r="I7" s="136">
        <v>33.150160857908986</v>
      </c>
      <c r="R7" s="42" t="s">
        <v>7</v>
      </c>
      <c r="S7" s="42" t="s">
        <v>8</v>
      </c>
      <c r="T7" s="44" t="s">
        <v>9</v>
      </c>
    </row>
    <row r="8" spans="1:20" ht="15.95" customHeight="1">
      <c r="A8" s="77">
        <v>2</v>
      </c>
      <c r="B8" s="78" t="s">
        <v>51</v>
      </c>
      <c r="C8" s="138">
        <v>401</v>
      </c>
      <c r="D8" s="139">
        <v>259.8</v>
      </c>
      <c r="E8" s="139">
        <v>171.78634073001319</v>
      </c>
      <c r="F8" s="138">
        <v>8.4000000000000341</v>
      </c>
      <c r="G8" s="138">
        <v>6.7666666666666666</v>
      </c>
      <c r="H8" s="138">
        <v>5.3131926121372146</v>
      </c>
      <c r="I8" s="138">
        <v>5.6232189973614481</v>
      </c>
      <c r="R8" s="42"/>
      <c r="S8" s="42"/>
      <c r="T8" s="44"/>
    </row>
    <row r="9" spans="1:20" ht="15.95" customHeight="1">
      <c r="A9" s="77">
        <v>3</v>
      </c>
      <c r="B9" s="78" t="s">
        <v>81</v>
      </c>
      <c r="C9" s="138">
        <v>2268</v>
      </c>
      <c r="D9" s="139">
        <v>1351.8000000000002</v>
      </c>
      <c r="E9" s="139">
        <v>1486.8502452871169</v>
      </c>
      <c r="F9" s="138">
        <v>52.733333333333348</v>
      </c>
      <c r="G9" s="138" t="s">
        <v>82</v>
      </c>
      <c r="H9" s="138">
        <v>57.094901612903186</v>
      </c>
      <c r="I9" s="138">
        <v>57.094901612903186</v>
      </c>
      <c r="R9" s="42"/>
      <c r="S9" s="42"/>
      <c r="T9" s="44"/>
    </row>
    <row r="10" spans="1:20" ht="15.95" customHeight="1">
      <c r="A10" s="77">
        <v>4</v>
      </c>
      <c r="B10" s="78" t="s">
        <v>52</v>
      </c>
      <c r="C10" s="138">
        <v>33</v>
      </c>
      <c r="D10" s="139">
        <v>18.399999999999999</v>
      </c>
      <c r="E10" s="139">
        <v>16.016351590232865</v>
      </c>
      <c r="F10" s="138">
        <v>0.69999999999999929</v>
      </c>
      <c r="G10" s="138">
        <v>0.7</v>
      </c>
      <c r="H10" s="138">
        <v>0.22738499999999995</v>
      </c>
      <c r="I10" s="138">
        <v>0.38691000000000209</v>
      </c>
      <c r="R10" s="42"/>
      <c r="S10" s="42"/>
      <c r="T10" s="44"/>
    </row>
    <row r="11" spans="1:20" ht="15.95" customHeight="1">
      <c r="A11" s="77">
        <v>5</v>
      </c>
      <c r="B11" s="78" t="s">
        <v>53</v>
      </c>
      <c r="C11" s="138">
        <v>569</v>
      </c>
      <c r="D11" s="139">
        <v>372.79999999999995</v>
      </c>
      <c r="E11" s="139">
        <v>375.08294469187678</v>
      </c>
      <c r="F11" s="138">
        <v>10.733333333333292</v>
      </c>
      <c r="G11" s="138">
        <v>11.666666666666666</v>
      </c>
      <c r="H11" s="138">
        <v>10.907843137254872</v>
      </c>
      <c r="I11" s="138">
        <v>11.231582633053279</v>
      </c>
      <c r="R11" s="42"/>
      <c r="S11" s="42"/>
      <c r="T11" s="44"/>
    </row>
    <row r="12" spans="1:20" ht="15.95" customHeight="1">
      <c r="A12" s="77">
        <v>6</v>
      </c>
      <c r="B12" s="78" t="s">
        <v>54</v>
      </c>
      <c r="C12" s="138">
        <v>550</v>
      </c>
      <c r="D12" s="139">
        <v>366.2</v>
      </c>
      <c r="E12" s="139">
        <v>360.0008607431642</v>
      </c>
      <c r="F12" s="138">
        <v>10.266666666666652</v>
      </c>
      <c r="G12" s="138">
        <v>11.666666666666664</v>
      </c>
      <c r="H12" s="138">
        <v>9.9044502709128892</v>
      </c>
      <c r="I12" s="138">
        <v>9.6251787901784951</v>
      </c>
      <c r="R12" s="42"/>
      <c r="S12" s="42"/>
      <c r="T12" s="44"/>
    </row>
    <row r="13" spans="1:20" ht="15.95" customHeight="1">
      <c r="A13" s="77">
        <v>7</v>
      </c>
      <c r="B13" s="78" t="s">
        <v>55</v>
      </c>
      <c r="C13" s="138">
        <v>841</v>
      </c>
      <c r="D13" s="139">
        <v>513.6</v>
      </c>
      <c r="E13" s="139">
        <v>366.80605100923287</v>
      </c>
      <c r="F13" s="138">
        <v>17.966666666666697</v>
      </c>
      <c r="G13" s="138">
        <v>4.4333333333333336</v>
      </c>
      <c r="H13" s="138">
        <v>11.759043857185134</v>
      </c>
      <c r="I13" s="138">
        <v>11.821052218620196</v>
      </c>
      <c r="R13" s="42"/>
      <c r="S13" s="42"/>
      <c r="T13" s="44"/>
    </row>
    <row r="14" spans="1:20" ht="15.95" customHeight="1">
      <c r="A14" s="77">
        <v>8</v>
      </c>
      <c r="B14" s="78" t="s">
        <v>56</v>
      </c>
      <c r="C14" s="138">
        <v>527</v>
      </c>
      <c r="D14" s="139">
        <v>343.39999999999992</v>
      </c>
      <c r="E14" s="139">
        <v>289.11232876689553</v>
      </c>
      <c r="F14" s="138">
        <v>10.033333333333303</v>
      </c>
      <c r="G14" s="138">
        <v>10.733333333333333</v>
      </c>
      <c r="H14" s="138">
        <v>7.1440487062237139</v>
      </c>
      <c r="I14" s="138">
        <v>8.7289497716690789</v>
      </c>
      <c r="R14" s="42"/>
      <c r="S14" s="42"/>
      <c r="T14" s="44"/>
    </row>
    <row r="15" spans="1:20" ht="15.95" customHeight="1">
      <c r="A15" s="77">
        <v>9</v>
      </c>
      <c r="B15" s="78" t="s">
        <v>57</v>
      </c>
      <c r="C15" s="138">
        <v>163</v>
      </c>
      <c r="D15" s="139">
        <v>102.2</v>
      </c>
      <c r="E15" s="139">
        <v>89.932589825136731</v>
      </c>
      <c r="F15" s="138">
        <v>3.2666666666666657</v>
      </c>
      <c r="G15" s="138">
        <v>2.3333333333333335</v>
      </c>
      <c r="H15" s="138">
        <v>1.8220826709236775</v>
      </c>
      <c r="I15" s="138">
        <v>2.5393211446740906</v>
      </c>
      <c r="R15" s="42" t="s">
        <v>10</v>
      </c>
      <c r="S15" s="42" t="s">
        <v>11</v>
      </c>
      <c r="T15" s="44" t="s">
        <v>12</v>
      </c>
    </row>
    <row r="16" spans="1:20" ht="15.95" customHeight="1">
      <c r="A16" s="77">
        <v>10</v>
      </c>
      <c r="B16" s="78" t="s">
        <v>58</v>
      </c>
      <c r="C16" s="138">
        <v>775</v>
      </c>
      <c r="D16" s="138">
        <v>516</v>
      </c>
      <c r="E16" s="138">
        <v>546.51553255660383</v>
      </c>
      <c r="F16" s="138">
        <v>14</v>
      </c>
      <c r="G16" s="138">
        <v>15.166666666666666</v>
      </c>
      <c r="H16" s="138">
        <v>13.732574450745687</v>
      </c>
      <c r="I16" s="138">
        <v>13.283225406678753</v>
      </c>
    </row>
    <row r="17" spans="1:12" ht="15.95" customHeight="1">
      <c r="A17" s="77">
        <v>11</v>
      </c>
      <c r="B17" s="78" t="s">
        <v>77</v>
      </c>
      <c r="C17" s="138">
        <v>0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</row>
    <row r="18" spans="1:12" ht="15.95" customHeight="1">
      <c r="A18" s="77">
        <v>12</v>
      </c>
      <c r="B18" s="78" t="s">
        <v>78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</row>
    <row r="19" spans="1:12" ht="15.95" customHeight="1">
      <c r="A19" s="77"/>
      <c r="B19" s="79" t="s">
        <v>83</v>
      </c>
      <c r="C19" s="80">
        <f t="shared" ref="C19:I19" si="0">SUM(C7:C18)</f>
        <v>7660</v>
      </c>
      <c r="D19" s="80">
        <f t="shared" si="0"/>
        <v>4776</v>
      </c>
      <c r="E19" s="80">
        <f t="shared" si="0"/>
        <v>4834.4296563364651</v>
      </c>
      <c r="F19" s="80">
        <f t="shared" si="0"/>
        <v>161.00000000000006</v>
      </c>
      <c r="G19" s="80">
        <f t="shared" si="0"/>
        <v>94.966666666666669</v>
      </c>
      <c r="H19" s="80">
        <f t="shared" si="0"/>
        <v>150.05903438262936</v>
      </c>
      <c r="I19" s="80">
        <f t="shared" si="0"/>
        <v>153.48450143304751</v>
      </c>
    </row>
    <row r="20" spans="1:12" ht="15.95" customHeight="1">
      <c r="A20" s="81"/>
      <c r="B20" s="82" t="s">
        <v>45</v>
      </c>
      <c r="C20" s="19"/>
      <c r="D20" s="83"/>
      <c r="E20" s="84">
        <f>E19/D19*100</f>
        <v>101.2234015145826</v>
      </c>
      <c r="F20" s="85"/>
      <c r="G20" s="85"/>
      <c r="H20" s="85"/>
      <c r="I20" s="85">
        <f>I19/F19*100</f>
        <v>95.33198846773135</v>
      </c>
    </row>
    <row r="21" spans="1:12" ht="15.95" customHeight="1">
      <c r="A21" s="158" t="s">
        <v>15</v>
      </c>
      <c r="B21" s="158"/>
      <c r="C21" s="158"/>
      <c r="D21" s="158"/>
      <c r="E21" s="158"/>
      <c r="F21" s="158"/>
      <c r="G21" s="158"/>
      <c r="H21" s="158"/>
      <c r="I21" s="158"/>
    </row>
    <row r="22" spans="1:12" ht="15.95" customHeight="1">
      <c r="A22" s="86">
        <v>1</v>
      </c>
      <c r="B22" s="87" t="s">
        <v>50</v>
      </c>
      <c r="C22" s="140">
        <v>422</v>
      </c>
      <c r="D22" s="140">
        <v>252.8</v>
      </c>
      <c r="E22" s="140">
        <v>282.80331071540002</v>
      </c>
      <c r="F22" s="140">
        <v>9.5666666666666629</v>
      </c>
      <c r="G22" s="140">
        <v>14.233333333333333</v>
      </c>
      <c r="H22" s="140">
        <v>13.942652600000002</v>
      </c>
      <c r="I22" s="140">
        <v>15.082820799999979</v>
      </c>
    </row>
    <row r="23" spans="1:12" ht="15.95" customHeight="1">
      <c r="A23" s="88">
        <v>2</v>
      </c>
      <c r="B23" s="89" t="s">
        <v>81</v>
      </c>
      <c r="C23" s="140">
        <v>734</v>
      </c>
      <c r="D23" s="140">
        <v>430.4</v>
      </c>
      <c r="E23" s="140">
        <v>541.41837875322574</v>
      </c>
      <c r="F23" s="140">
        <v>17.03333333333336</v>
      </c>
      <c r="G23" s="140" t="s">
        <v>82</v>
      </c>
      <c r="H23" s="140">
        <v>20.505922296774145</v>
      </c>
      <c r="I23" s="140">
        <v>20.505922296774202</v>
      </c>
    </row>
    <row r="24" spans="1:12" ht="15.95" customHeight="1">
      <c r="A24" s="88">
        <v>3</v>
      </c>
      <c r="B24" s="90" t="s">
        <v>52</v>
      </c>
      <c r="C24" s="140">
        <v>1381</v>
      </c>
      <c r="D24" s="140">
        <v>842.79999999999984</v>
      </c>
      <c r="E24" s="140">
        <v>965.21851524600004</v>
      </c>
      <c r="F24" s="140">
        <v>30.566666666666606</v>
      </c>
      <c r="G24" s="140">
        <v>30.566666666666666</v>
      </c>
      <c r="H24" s="140">
        <v>17.638490114999968</v>
      </c>
      <c r="I24" s="140">
        <v>25.615009800000166</v>
      </c>
    </row>
    <row r="25" spans="1:12" ht="27.75" customHeight="1">
      <c r="A25" s="88">
        <v>4</v>
      </c>
      <c r="B25" s="90" t="s">
        <v>60</v>
      </c>
      <c r="C25" s="140">
        <v>716</v>
      </c>
      <c r="D25" s="140">
        <v>429.4</v>
      </c>
      <c r="E25" s="140">
        <v>518.42874447592078</v>
      </c>
      <c r="F25" s="140">
        <v>12.366666666666674</v>
      </c>
      <c r="G25" s="140">
        <v>18.433333333333334</v>
      </c>
      <c r="H25" s="140">
        <v>10.046850708215288</v>
      </c>
      <c r="I25" s="140">
        <v>16.342210764872505</v>
      </c>
    </row>
    <row r="26" spans="1:12" ht="27.75" customHeight="1">
      <c r="A26" s="91">
        <v>5</v>
      </c>
      <c r="B26" s="92" t="s">
        <v>79</v>
      </c>
      <c r="C26" s="141">
        <v>257</v>
      </c>
      <c r="D26" s="141">
        <v>163.6</v>
      </c>
      <c r="E26" s="141">
        <v>161.874</v>
      </c>
      <c r="F26" s="141">
        <v>5.1333333333333258</v>
      </c>
      <c r="G26" s="141">
        <v>4.9000000000000004</v>
      </c>
      <c r="H26" s="141">
        <v>4.0350767117610928</v>
      </c>
      <c r="I26" s="141">
        <v>4.6607673758918793</v>
      </c>
    </row>
    <row r="27" spans="1:12" ht="15.95" customHeight="1" thickBot="1">
      <c r="A27" s="93"/>
      <c r="B27" s="94" t="s">
        <v>74</v>
      </c>
      <c r="C27" s="95">
        <f>SUM(C22:C26)</f>
        <v>3510</v>
      </c>
      <c r="D27" s="95">
        <f t="shared" ref="D27:I27" si="1">SUM(D22:D26)</f>
        <v>2119</v>
      </c>
      <c r="E27" s="95">
        <f t="shared" si="1"/>
        <v>2469.7429491905464</v>
      </c>
      <c r="F27" s="95">
        <f t="shared" si="1"/>
        <v>74.666666666666629</v>
      </c>
      <c r="G27" s="95">
        <f t="shared" si="1"/>
        <v>68.13333333333334</v>
      </c>
      <c r="H27" s="95">
        <f t="shared" si="1"/>
        <v>66.168992431750496</v>
      </c>
      <c r="I27" s="95">
        <f t="shared" si="1"/>
        <v>82.206731037538731</v>
      </c>
    </row>
    <row r="28" spans="1:12" ht="15.95" customHeight="1">
      <c r="A28" s="45"/>
      <c r="B28" s="46"/>
      <c r="C28" s="47"/>
      <c r="D28" s="46"/>
      <c r="E28" s="46"/>
      <c r="F28" s="46"/>
      <c r="G28" s="46"/>
      <c r="H28" s="46"/>
      <c r="I28" s="46"/>
    </row>
    <row r="29" spans="1:12" ht="15.95" customHeight="1">
      <c r="A29" s="72"/>
      <c r="B29" s="75"/>
      <c r="C29" s="73"/>
      <c r="D29" s="72"/>
      <c r="E29" s="72"/>
      <c r="F29" s="72"/>
      <c r="G29" s="72"/>
      <c r="H29" s="72"/>
      <c r="I29" s="72"/>
      <c r="J29" s="35"/>
    </row>
    <row r="30" spans="1:12" ht="15.95" customHeight="1">
      <c r="A30" s="72"/>
      <c r="B30" s="35"/>
      <c r="C30" s="73"/>
      <c r="D30" s="72"/>
      <c r="E30" s="72"/>
      <c r="F30" s="72"/>
      <c r="G30" s="72"/>
      <c r="H30" s="72"/>
      <c r="I30" s="72"/>
      <c r="J30" s="35"/>
      <c r="K30" s="35"/>
      <c r="L30" s="35"/>
    </row>
    <row r="31" spans="1:12" ht="15.95" customHeight="1">
      <c r="A31" s="72"/>
      <c r="B31" s="142"/>
      <c r="C31" s="143"/>
      <c r="D31" s="144"/>
      <c r="E31" s="144"/>
      <c r="F31" s="144"/>
      <c r="G31" s="144"/>
      <c r="H31" s="144"/>
      <c r="I31" s="144"/>
      <c r="J31" s="144"/>
      <c r="K31" s="35"/>
      <c r="L31" s="35"/>
    </row>
    <row r="32" spans="1:12" ht="15.95" customHeight="1">
      <c r="A32" s="35"/>
      <c r="B32" s="142"/>
      <c r="C32" s="143"/>
      <c r="D32" s="144"/>
      <c r="E32" s="144"/>
      <c r="F32" s="144"/>
      <c r="G32" s="144"/>
      <c r="H32" s="144"/>
      <c r="I32" s="144"/>
      <c r="J32" s="144"/>
      <c r="K32" s="35"/>
      <c r="L32" s="35"/>
    </row>
    <row r="33" spans="1:12" ht="15.95" customHeight="1">
      <c r="A33" s="35"/>
      <c r="B33" s="142"/>
      <c r="C33" s="145"/>
      <c r="D33" s="144"/>
      <c r="E33" s="144"/>
      <c r="F33" s="144"/>
      <c r="G33" s="144"/>
      <c r="H33" s="144"/>
      <c r="I33" s="144"/>
      <c r="J33" s="144"/>
      <c r="K33" s="35"/>
      <c r="L33" s="35"/>
    </row>
    <row r="34" spans="1:12" ht="15.95" customHeight="1">
      <c r="A34" s="35"/>
      <c r="B34" s="142"/>
      <c r="C34" s="145"/>
      <c r="D34" s="144"/>
      <c r="E34" s="144"/>
      <c r="F34" s="144"/>
      <c r="G34" s="144"/>
      <c r="H34" s="144"/>
      <c r="I34" s="144"/>
      <c r="J34" s="144"/>
      <c r="K34" s="35"/>
      <c r="L34" s="35"/>
    </row>
    <row r="35" spans="1:12" ht="15.95" customHeight="1">
      <c r="A35" s="35"/>
      <c r="B35" s="142"/>
      <c r="C35" s="145"/>
      <c r="D35" s="144"/>
      <c r="E35" s="144"/>
      <c r="F35" s="144"/>
      <c r="G35" s="144"/>
      <c r="H35" s="144"/>
      <c r="I35" s="144"/>
      <c r="J35" s="144"/>
      <c r="K35" s="35"/>
      <c r="L35" s="35"/>
    </row>
    <row r="36" spans="1:12" ht="15.95" customHeight="1">
      <c r="A36" s="35"/>
      <c r="B36" s="142"/>
      <c r="C36" s="145"/>
      <c r="D36" s="144"/>
      <c r="E36" s="144"/>
      <c r="F36" s="144"/>
      <c r="G36" s="144"/>
      <c r="H36" s="144"/>
      <c r="I36" s="144"/>
      <c r="J36" s="144"/>
      <c r="K36" s="35"/>
      <c r="L36" s="35"/>
    </row>
    <row r="37" spans="1:12" ht="15.95" customHeight="1">
      <c r="A37" s="35"/>
      <c r="B37" s="142"/>
      <c r="C37" s="146"/>
      <c r="D37" s="144"/>
      <c r="E37" s="144"/>
      <c r="F37" s="144"/>
      <c r="G37" s="144"/>
      <c r="H37" s="144"/>
      <c r="I37" s="144"/>
      <c r="J37" s="144"/>
      <c r="K37" s="35"/>
      <c r="L37" s="35"/>
    </row>
    <row r="38" spans="1:12" ht="15.95" customHeight="1">
      <c r="A38" s="35"/>
      <c r="B38" s="142"/>
      <c r="C38" s="145"/>
      <c r="D38" s="144"/>
      <c r="E38" s="144"/>
      <c r="F38" s="144"/>
      <c r="G38" s="144"/>
      <c r="H38" s="144"/>
      <c r="I38" s="144"/>
      <c r="J38" s="144"/>
      <c r="K38" s="35"/>
      <c r="L38" s="35"/>
    </row>
    <row r="39" spans="1:12" ht="15.95" customHeight="1">
      <c r="A39" s="35"/>
      <c r="B39" s="142"/>
      <c r="C39" s="145"/>
      <c r="D39" s="144"/>
      <c r="E39" s="144"/>
      <c r="F39" s="144"/>
      <c r="G39" s="144"/>
      <c r="H39" s="144"/>
      <c r="I39" s="144"/>
      <c r="J39" s="144"/>
      <c r="K39" s="35"/>
      <c r="L39" s="35"/>
    </row>
    <row r="40" spans="1:12" ht="15.95" customHeight="1">
      <c r="A40" s="35"/>
      <c r="B40" s="142"/>
      <c r="C40" s="145"/>
      <c r="D40" s="144"/>
      <c r="E40" s="144"/>
      <c r="F40" s="144"/>
      <c r="G40" s="144"/>
      <c r="H40" s="144"/>
      <c r="I40" s="144"/>
      <c r="J40" s="144"/>
      <c r="K40" s="35"/>
      <c r="L40" s="35"/>
    </row>
    <row r="41" spans="1:12" ht="15.95" customHeight="1">
      <c r="A41" s="35"/>
      <c r="B41" s="142"/>
      <c r="C41" s="147"/>
      <c r="D41" s="144"/>
      <c r="E41" s="144"/>
      <c r="F41" s="144"/>
      <c r="G41" s="144"/>
      <c r="H41" s="144"/>
      <c r="I41" s="144"/>
      <c r="J41" s="144"/>
      <c r="K41" s="35"/>
      <c r="L41" s="35"/>
    </row>
    <row r="42" spans="1:12" ht="15.95" customHeight="1">
      <c r="A42" s="35"/>
      <c r="B42" s="142"/>
      <c r="C42" s="147"/>
      <c r="D42" s="144"/>
      <c r="E42" s="144"/>
      <c r="F42" s="144"/>
      <c r="G42" s="144"/>
      <c r="H42" s="144"/>
      <c r="I42" s="144"/>
      <c r="J42" s="144"/>
      <c r="K42" s="35"/>
      <c r="L42" s="35"/>
    </row>
    <row r="43" spans="1:12" ht="15.95" customHeight="1">
      <c r="A43" s="35"/>
      <c r="B43" s="35"/>
      <c r="C43" s="74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15.95" customHeight="1">
      <c r="A44" s="35"/>
      <c r="B44" s="35"/>
      <c r="C44" s="74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15.95" customHeight="1">
      <c r="A45" s="35"/>
      <c r="B45" s="35"/>
      <c r="C45" s="74"/>
      <c r="D45" s="35"/>
      <c r="E45" s="35"/>
      <c r="F45" s="35"/>
      <c r="G45" s="35"/>
      <c r="H45" s="35"/>
      <c r="I45" s="35"/>
      <c r="J45" s="35"/>
      <c r="K45" s="35"/>
      <c r="L45" s="35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tabSelected="1" workbookViewId="0">
      <selection sqref="A1:J27"/>
    </sheetView>
  </sheetViews>
  <sheetFormatPr defaultRowHeight="15"/>
  <sheetData>
    <row r="7" spans="1:9">
      <c r="A7" s="76"/>
      <c r="B7" s="76"/>
      <c r="C7" s="76"/>
      <c r="D7" s="76"/>
      <c r="E7" s="76"/>
      <c r="F7" s="76"/>
      <c r="G7" s="76"/>
      <c r="H7" s="76"/>
      <c r="I7" s="76"/>
    </row>
    <row r="8" spans="1:9">
      <c r="A8" s="76"/>
      <c r="B8" s="76"/>
      <c r="C8" s="76"/>
      <c r="D8" s="76"/>
      <c r="E8" s="76"/>
      <c r="F8" s="76"/>
      <c r="G8" s="76"/>
      <c r="H8" s="76"/>
      <c r="I8" s="76"/>
    </row>
    <row r="9" spans="1:9">
      <c r="A9" s="76"/>
      <c r="B9" s="76"/>
      <c r="C9" s="76"/>
      <c r="D9" s="76"/>
      <c r="E9" s="76"/>
      <c r="F9" s="76"/>
      <c r="G9" s="76"/>
      <c r="H9" s="76"/>
      <c r="I9" s="76"/>
    </row>
    <row r="10" spans="1:9">
      <c r="A10" s="76"/>
      <c r="B10" s="76"/>
      <c r="C10" s="76"/>
      <c r="D10" s="76"/>
      <c r="E10" s="76"/>
      <c r="F10" s="76"/>
      <c r="G10" s="76"/>
      <c r="H10" s="76"/>
      <c r="I10" s="76"/>
    </row>
    <row r="11" spans="1:9">
      <c r="A11" s="76"/>
      <c r="B11" s="76"/>
      <c r="C11" s="76"/>
      <c r="D11" s="76"/>
      <c r="E11" s="76"/>
      <c r="F11" s="76"/>
      <c r="G11" s="76"/>
      <c r="H11" s="76"/>
      <c r="I11" s="76"/>
    </row>
    <row r="12" spans="1:9">
      <c r="A12" s="76"/>
      <c r="B12" s="76"/>
      <c r="C12" s="76"/>
      <c r="D12" s="76"/>
      <c r="E12" s="76"/>
      <c r="F12" s="76"/>
      <c r="G12" s="76"/>
      <c r="H12" s="76"/>
      <c r="I12" s="76"/>
    </row>
    <row r="13" spans="1:9">
      <c r="A13" s="76"/>
      <c r="B13" s="76"/>
      <c r="C13" s="76"/>
      <c r="D13" s="76"/>
      <c r="E13" s="76"/>
      <c r="F13" s="76"/>
      <c r="G13" s="76"/>
      <c r="H13" s="76"/>
      <c r="I13" s="76"/>
    </row>
    <row r="14" spans="1:9">
      <c r="A14" s="76"/>
      <c r="B14" s="76"/>
      <c r="C14" s="76"/>
      <c r="D14" s="76"/>
      <c r="E14" s="76"/>
      <c r="F14" s="76"/>
      <c r="G14" s="76"/>
      <c r="H14" s="76"/>
      <c r="I14" s="76"/>
    </row>
    <row r="15" spans="1:9">
      <c r="A15" s="76"/>
      <c r="B15" s="76"/>
      <c r="C15" s="76"/>
      <c r="D15" s="76"/>
      <c r="E15" s="76"/>
      <c r="F15" s="76"/>
      <c r="G15" s="76"/>
      <c r="H15" s="76"/>
      <c r="I15" s="76"/>
    </row>
    <row r="16" spans="1:9">
      <c r="A16" s="76"/>
      <c r="B16" s="76"/>
      <c r="C16" s="76"/>
      <c r="D16" s="76"/>
      <c r="E16" s="76"/>
      <c r="F16" s="76"/>
      <c r="G16" s="76"/>
      <c r="H16" s="76"/>
      <c r="I16" s="76"/>
    </row>
    <row r="17" spans="1:9">
      <c r="A17" s="76"/>
      <c r="B17" s="76"/>
      <c r="C17" s="76"/>
      <c r="D17" s="76"/>
      <c r="E17" s="76"/>
      <c r="F17" s="76"/>
      <c r="G17" s="76"/>
      <c r="H17" s="76"/>
      <c r="I17" s="76"/>
    </row>
    <row r="18" spans="1:9">
      <c r="A18" s="76"/>
      <c r="B18" s="76"/>
      <c r="C18" s="76"/>
      <c r="D18" s="76"/>
      <c r="E18" s="76"/>
      <c r="F18" s="76"/>
      <c r="G18" s="76"/>
      <c r="H18" s="76"/>
      <c r="I18" s="76"/>
    </row>
    <row r="19" spans="1:9">
      <c r="A19" s="76"/>
      <c r="B19" s="76"/>
      <c r="C19" s="76"/>
      <c r="D19" s="76"/>
      <c r="E19" s="76"/>
      <c r="F19" s="76"/>
      <c r="G19" s="76"/>
      <c r="H19" s="76"/>
      <c r="I19" s="76"/>
    </row>
    <row r="20" spans="1:9">
      <c r="A20" s="76"/>
      <c r="B20" s="76"/>
      <c r="C20" s="76"/>
      <c r="D20" s="76"/>
      <c r="E20" s="76"/>
      <c r="F20" s="76"/>
      <c r="G20" s="76"/>
      <c r="H20" s="76"/>
      <c r="I20" s="76"/>
    </row>
    <row r="21" spans="1:9">
      <c r="A21" s="76"/>
      <c r="B21" s="76"/>
      <c r="C21" s="76"/>
      <c r="D21" s="76"/>
      <c r="E21" s="76"/>
      <c r="F21" s="76"/>
      <c r="G21" s="76"/>
      <c r="H21" s="76"/>
      <c r="I21" s="76"/>
    </row>
    <row r="22" spans="1:9">
      <c r="A22" s="76"/>
      <c r="B22" s="76"/>
      <c r="C22" s="76"/>
      <c r="D22" s="76"/>
      <c r="E22" s="76"/>
      <c r="F22" s="76"/>
      <c r="G22" s="76"/>
      <c r="H22" s="76"/>
      <c r="I22" s="76"/>
    </row>
    <row r="23" spans="1:9">
      <c r="A23" s="76"/>
      <c r="B23" s="76"/>
      <c r="C23" s="76"/>
      <c r="D23" s="76"/>
      <c r="E23" s="76"/>
      <c r="F23" s="76"/>
      <c r="G23" s="76"/>
      <c r="H23" s="76"/>
      <c r="I23" s="76"/>
    </row>
    <row r="24" spans="1:9">
      <c r="A24" s="76"/>
      <c r="B24" s="76"/>
      <c r="C24" s="76"/>
      <c r="D24" s="76"/>
      <c r="E24" s="76"/>
      <c r="F24" s="76"/>
      <c r="G24" s="76"/>
      <c r="H24" s="76"/>
      <c r="I24" s="76"/>
    </row>
    <row r="25" spans="1:9">
      <c r="A25" s="76"/>
      <c r="B25" s="76"/>
      <c r="C25" s="76"/>
      <c r="D25" s="76"/>
      <c r="E25" s="76"/>
      <c r="F25" s="76"/>
      <c r="G25" s="76"/>
      <c r="H25" s="76"/>
      <c r="I25" s="76"/>
    </row>
    <row r="26" spans="1:9">
      <c r="A26" s="76"/>
      <c r="B26" s="76"/>
      <c r="C26" s="76"/>
      <c r="D26" s="76"/>
      <c r="E26" s="76"/>
      <c r="F26" s="76"/>
      <c r="G26" s="76"/>
      <c r="H26" s="76"/>
      <c r="I26" s="76"/>
    </row>
    <row r="27" spans="1:9">
      <c r="A27" s="76"/>
      <c r="B27" s="76"/>
      <c r="C27" s="76"/>
      <c r="D27" s="76"/>
      <c r="E27" s="76"/>
      <c r="F27" s="76"/>
      <c r="G27" s="76"/>
      <c r="H27" s="76"/>
      <c r="I27" s="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2017-02-03T09:06:31Z</cp:lastPrinted>
  <dcterms:created xsi:type="dcterms:W3CDTF">2006-09-16T00:00:00Z</dcterms:created>
  <dcterms:modified xsi:type="dcterms:W3CDTF">2017-02-08T05:47:41Z</dcterms:modified>
</cp:coreProperties>
</file>